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pfpsclc01fs\MyDocs$\silverk\Documents\Desktop\"/>
    </mc:Choice>
  </mc:AlternateContent>
  <xr:revisionPtr revIDLastSave="0" documentId="8_{A7D373B4-1D5D-41E7-8443-FDBF4EB4136C}" xr6:coauthVersionLast="46" xr6:coauthVersionMax="46" xr10:uidLastSave="{00000000-0000-0000-0000-000000000000}"/>
  <bookViews>
    <workbookView xWindow="1404" yWindow="2076" windowWidth="21636" windowHeight="10884" firstSheet="2" activeTab="2" xr2:uid="{00000000-000D-0000-FFFF-FFFF00000000}"/>
  </bookViews>
  <sheets>
    <sheet name="Contents" sheetId="14" r:id="rId1"/>
    <sheet name="Covid-19 data links" sheetId="55" r:id="rId2"/>
    <sheet name="Useful links" sheetId="62" r:id="rId3"/>
    <sheet name="1. Population density" sheetId="54" r:id="rId4"/>
    <sheet name="2.Population-local age gender" sheetId="53" r:id="rId5"/>
    <sheet name="3.Population-ward age gender" sheetId="57" r:id="rId6"/>
    <sheet name="4.Population-nhood age gender" sheetId="58" r:id="rId7"/>
    <sheet name="5. Popn-local ageband gender" sheetId="17" r:id="rId8"/>
    <sheet name="6.Popn-ward ageband gender" sheetId="60" r:id="rId9"/>
    <sheet name="7.Popn - nhood ageband gender" sheetId="59" r:id="rId10"/>
    <sheet name="8. Popn-local ethnicity asylum" sheetId="18" r:id="rId11"/>
    <sheet name="9. Population-country of birth" sheetId="51" r:id="rId12"/>
    <sheet name="10. Popn-English other language" sheetId="46" r:id="rId13"/>
    <sheet name="11. Popn-sex. orient LGBTpupils" sheetId="15" r:id="rId14"/>
    <sheet name="12. Population-religion" sheetId="19" r:id="rId15"/>
    <sheet name="13. Population Projections" sheetId="20" r:id="rId16"/>
    <sheet name="14. Households-type char size " sheetId="23" r:id="rId17"/>
    <sheet name="15. Housing-type tenure condit" sheetId="24" r:id="rId18"/>
    <sheet name="16. Life Expectancy Healthy LE" sheetId="22" r:id="rId19"/>
    <sheet name="17.Deaths, early deaths, causes" sheetId="25" r:id="rId20"/>
    <sheet name="18. Health-children" sheetId="27" r:id="rId21"/>
    <sheet name="19. Health-all people, adults" sheetId="28" r:id="rId22"/>
    <sheet name="20. Health-older people" sheetId="29" r:id="rId23"/>
    <sheet name="21. Lifestyle-diet weight" sheetId="31" r:id="rId24"/>
    <sheet name="22. Lifestyle-physical activity" sheetId="32" r:id="rId25"/>
    <sheet name="23. Lifestyle-alcohol" sheetId="33" r:id="rId26"/>
    <sheet name="24. Lifestyle-drugs" sheetId="34" r:id="rId27"/>
    <sheet name="25. Lifestyle-smoking" sheetId="35" r:id="rId28"/>
    <sheet name="26. Lifestyle-other" sheetId="36" r:id="rId29"/>
    <sheet name="27. Social Care" sheetId="37" r:id="rId30"/>
    <sheet name="28. Carers" sheetId="38" r:id="rId31"/>
    <sheet name="29. Homelessness" sheetId="63" r:id="rId32"/>
    <sheet name="30. SocialHlth+Capital+Internet" sheetId="39" r:id="rId33"/>
    <sheet name="31. Deprivation-SIMD" sheetId="40" r:id="rId34"/>
    <sheet name="32. Poverty-children" sheetId="41" r:id="rId35"/>
    <sheet name="33. Poverty-adults+older people" sheetId="42" r:id="rId36"/>
    <sheet name="34. EmpEdTrain(EET) young peopl" sheetId="43" r:id="rId37"/>
    <sheet name="35. EmpEdTrain(EET)-adults" sheetId="44" r:id="rId38"/>
    <sheet name="36. Crime" sheetId="45" r:id="rId39"/>
    <sheet name="37. LGBT Schools Health+Wb" sheetId="48" r:id="rId40"/>
    <sheet name="38. Ethnicity Schools Health+Wb" sheetId="49" r:id="rId41"/>
    <sheet name="Sources" sheetId="2" r:id="rId42"/>
    <sheet name="Glossary" sheetId="65" r:id="rId43"/>
  </sheets>
  <definedNames>
    <definedName name="Glossary">Glossary!$A$3:$B$28</definedName>
    <definedName name="Profile_data_sources_links">Sources!$A$3:$F$54</definedName>
    <definedName name="Table1_Total_Population_Land_Area_and_Pouplation_Density_Glasgow_and_Scotland">'1. Population density'!$A$3:$C$6</definedName>
    <definedName name="Table10a_Population3plus_English_Proficiency_Other_Lnguauge_Use_Glasgow_Scotland">'10. Popn-English other language'!$A$5:$E$12</definedName>
    <definedName name="Table10b_Pupils_English_Lnaguage_Competence_Main_Home_Language_Glasgow_Scotland">'10. Popn-English other language'!$A$29:$F$33</definedName>
    <definedName name="Table11a_Population_Sexual_Orientation_Glasgow_Scotland">'11. Popn-sex. orient LGBTpupils'!$A$5:$E$11</definedName>
    <definedName name="Table11b_LGBT_Pupils">'11. Popn-sex. orient LGBTpupils'!$A$28:$B$31</definedName>
    <definedName name="Table12_Population_Religion_Glasgow_Scotland">'12. Population-religion'!$A$3:$E$13</definedName>
    <definedName name="Table13a_Population_Projections_2022_to_2043_Ageband_Number_of_People_Glasgow_SCotland">'13. Population Projections'!$A$5:$I$11</definedName>
    <definedName name="Table13b_Population_Projections_Ageband_2022_to_2043_percentage_change_Glasgow_Scotland">'13. Population Projections'!$A$22:$G$28</definedName>
    <definedName name="Table14_Household_Estimates_Type_Characteristics_Size_Glasgow_Scotland">'14. Households-type char size '!$A$3:$F$16</definedName>
    <definedName name="Table15a_Housing_type_tenure_Glasgow_Scotland">'15. Housing-type tenure condit'!$A$5:$D$12</definedName>
    <definedName name="Table15b_Housing_Condition_Glasgow_Scotland">'15. Housing-type tenure condit'!$A$26:$E$27</definedName>
    <definedName name="Table16_Life_Expectancy_Healthy_Life_Expectancy_Localities_Glasgow_Scotland">'16. Life Expectancy Healthy LE'!$A$3:$G$10</definedName>
    <definedName name="Table17a_Deaths_Earlydeaths_Causes_Localities_Glasgow_Scotland">'17.Deaths, early deaths, causes'!$A$6:$G$14</definedName>
    <definedName name="Table17b_Drug_Alcohol_Smoking_Homeless_Deaths_Glasgow_Scotland">'17.Deaths, early deaths, causes'!$A$31:$H$43</definedName>
    <definedName name="Table17c_Suicide_Deaths_Glasgow_Scotland">'17.Deaths, early deaths, causes'!$A$59:$H$64</definedName>
    <definedName name="Table18a_Child_Health_Localities_Glasgow_Scotland">'18. Health-children'!$A$6:$G$17</definedName>
    <definedName name="Table18b_Child_Health_S1to4_Glasgow_Pupils_Physical_Illness_Disability">'18. Health-children'!$A$45:$G$60</definedName>
    <definedName name="Table18c_Child_Health_S1to4_Glasgow_Pupils_Mental_Emotional_Learning_Difficulties">'18. Health-children'!$A$71:$G$103</definedName>
    <definedName name="Table19a_AllPeople_Health_Long_Term_Health_Conditions_Localities_Glasgow_Scotland">'19. Health-all people, adults'!$A$5:$F$15</definedName>
    <definedName name="Table19b_AllPeople_Adults_Health_Conditions_Illness_Hospital_Admissions_Localities_Glasgow_Scotland">'19. Health-all people, adults'!$A$26:$J$35</definedName>
    <definedName name="Table19c_AllAdults_AllPeople_Mental_Health_Localities_Glasgow_Scotland">'19. Health-all people, adults'!$A$76:$G$83</definedName>
    <definedName name="Table19c_Alladults_Pupils_Health_Other_Glasgow_Scotland">'19. Health-all people, adults'!$A$53:$F$57</definedName>
    <definedName name="Table20_OlderPeople_Health_Glasgow_Scotland">'20. Health-older people'!$A$3:$E$10</definedName>
    <definedName name="Table21_Lifestyle_Diet_Weight_Localities_Glasgow_Scotland">'21. Lifestyle-diet weight'!$A$3:$H$24</definedName>
    <definedName name="Table22_Lifestyle_Physical_Activity_Localities_Glasgow_Scotland">'22. Lifestyle-physical activity'!$A$3:$G$24</definedName>
    <definedName name="Table23_Lifestyle_Physical_Activity_Localities_Glasgow_Scotland">'23. Lifestyle-alcohol'!$A$3:$H$14</definedName>
    <definedName name="Table24_Lifestyle_Drugs_Localities_Glasgow_Scotland">'24. Lifestyle-drugs'!$A$3:$H$10</definedName>
    <definedName name="Table25_Lifestyle_Smoking_Localities_Glasgow_Scotland">'25. Lifestyle-smoking'!$A$3:$H$12</definedName>
    <definedName name="Table26a_Lifestyle_S1to4_Pupils_Sleep_Bedtime_Glasgow">'26. Lifestyle-other'!$A$6:$H$10</definedName>
    <definedName name="Table26b_Lifestyle_S1to4_Pupils_Screen_Time_Social_Media_Disorder_Glasgow">'26. Lifestyle-other'!$A$21:$H$24</definedName>
    <definedName name="Table26c_S3to4_Pupils_Sexual_Activity_Glasgow">'26. Lifestyle-other'!$A$39:$H$42</definedName>
    <definedName name="Table26d_Teenage_Pregnancies_Glasgow_Scotland">'26. Lifestyle-other'!$A$53:$H$55</definedName>
    <definedName name="Table27a_Social_Care_Children_Localities_Glasgow_Scotland">'27. Social Care'!$A$6:$F$11</definedName>
    <definedName name="Table27b_Social_Care_Adults_Glasgow_Scotland">'27. Social Care'!$A$27:$G$30</definedName>
    <definedName name="Table27c_Social_Care_OlderPeople_Glasgow_Scotland">'27. Social Care'!$A$45:$G$51</definedName>
    <definedName name="Table28a_Child_Young_Carers_Glasgow_Scotland">'28. Carers'!$A$5:$I$8</definedName>
    <definedName name="Table28b_Adult_Carers_Localities_Glasgow_Scotland">'28. Carers'!$A$26:$I$33</definedName>
    <definedName name="Table29_Homelessness_Children_Adults_Households_Glasgow_Scotland">'29. Homelessness'!$A$3:$E$12</definedName>
    <definedName name="Table2a_Population_All_People_Single_Year_of_Age_Localities_Glasgow_Scotland">'2.Population-local age gender'!$A$5:$CO$12</definedName>
    <definedName name="Table2b_Population_Males_Single_Year_of_Age_Localities_Glasgow_Scotland">'2.Population-local age gender'!$A$23:$CO$30</definedName>
    <definedName name="Table2c_Population_Females_Single_Year_of_Age_Localities_Glasgow_Scotland">'2.Population-local age gender'!$A$41:$CO$48</definedName>
    <definedName name="Table30_Social_Health_Capital_Home_Internet_Localities_Glasgow_Scotland">'30. SocialHlth+Capital+Internet'!$A$3:$G$21</definedName>
    <definedName name="Table31a_SIMD_20percent_most_deprived_datazones_Localities_Glasgow_Scotland">'31. Deprivation-SIMD'!$A$14:$I$24</definedName>
    <definedName name="Table31b_Population_living_in_20percent_Most_deprived_datazones_Localities_Glasgow_Scotland">'31. Deprivation-SIMD'!$A$37:$I$74</definedName>
    <definedName name="Table31c_Pupils_SIMDQuintile_Glasgow_Scotland">'31. Deprivation-SIMD'!$A$87:$I$93</definedName>
    <definedName name="Table32_Child_Poverty_Glasgow_Scotland">'32. Poverty-children'!$A$3:$E$16</definedName>
    <definedName name="Table33a_Adult_AllPeople_Poverty_Deprivation_Localities_Glasgow_Scotland">'33. Poverty-adults+older people'!$A$5:$H$13</definedName>
    <definedName name="Table33b_Households_OlderPeople_Poverty">'33. Poverty-adults+older people'!$A$35:$H$42</definedName>
    <definedName name="Table34_Education_Training_Employment_YoungPeople_Glasgow_Scotland">'34. EmpEdTrain(EET) young peopl'!$A$3:$E$20</definedName>
    <definedName name="Table35a_Adults_No_Qualifications">'35. EmpEdTrain(EET)-adults'!$A$5:$G$9</definedName>
    <definedName name="Table35b_Education_Training_Employment_Adults_Glasgow_Scotland">'35. EmpEdTrain(EET)-adults'!$A$20:$D$39</definedName>
    <definedName name="Table36a_Crime_rates_Victims_of_Crime_Glasgow_Scotland">'36. Crime'!$A$5:$E$13</definedName>
    <definedName name="Table36b_Criminal_Justice_Social_Work_Reports_OUtcomes_Glasgow_Scotland">'36. Crime'!$A$30:$E$37</definedName>
    <definedName name="Table37_Glasgow_S1to4_Pupils_Health_Wellbeing_Survey_LGBT_results">'37. LGBT Schools Health+Wb'!$A$7:$D$25</definedName>
    <definedName name="Table38_Glasgow_S1to4_Pupils_Health_Wellbeing_Survey_BME_results">'38. Ethnicity Schools Health+Wb'!$A$12:$G$30</definedName>
    <definedName name="Table3a_Population_All_People_SIngle_Year_of_Age_Wards_Localities_Glasgow_Scotland">'3.Population-ward age gender'!$A$5:$CP$35</definedName>
    <definedName name="Table3b_Population_Males_Single_Year_of_Age_Wards_Localities_Glasgow_Scotland">'3.Population-ward age gender'!$A$46:$CP$76</definedName>
    <definedName name="Table3c_Population_Females_Single_Year_of_Age_Wards_Localities_Glasgow_Scotland">'3.Population-ward age gender'!$A$87:$CP$117</definedName>
    <definedName name="Table4a_Population_All_People_Single_Year_of_Age_Neighbourhoods_Glasgow_Scotland">'4.Population-nhood age gender'!$A$5:$CO$65</definedName>
    <definedName name="Table4b_Population_Males_Single_Year_of_Age_Neighbourhoods_Glasgow_Scotland">'4.Population-nhood age gender'!$A$76:$CO$136</definedName>
    <definedName name="Table4c_Population_Females_Single_Year_of_Age_Neighbourhoods_Glasgow_Scotland">'4.Population-nhood age gender'!$A$147:$CO$207</definedName>
    <definedName name="Table5a_Population_All_People_Ageband_Localities_Glasgow_Scotland">'5. Popn-local ageband gender'!$A$10:$O$18</definedName>
    <definedName name="Table5b_Population_Males_Ageband_Loalities_Glasgow_Scotland">'5. Popn-local ageband gender'!$A$29:$O$37</definedName>
    <definedName name="Table5c_Population_Females_Ageband_Localities_Glasgow_Scotland">'5. Popn-local ageband gender'!$A$48:$O$56</definedName>
    <definedName name="Table6a_Population_All_People_Ageband_Wards_Localities_Glasgow_Scotland">'6.Popn-ward ageband gender'!$A$10:$P$41</definedName>
    <definedName name="Table6b_Population_Males_Ageband_Wards_Localities_Glasgow_Scotland">'6.Popn-ward ageband gender'!$A$52:$P$83</definedName>
    <definedName name="Table6c_Population_Females_Ageband_Wards_Localities_Glasgow_Scotland">'6.Popn-ward ageband gender'!$A$94:$P$125</definedName>
    <definedName name="Table7a_Population_All_People_Ageband_Neighbourhoods_Glasgow_Scotland">'7.Popn - nhood ageband gender'!$A$10:$O$71</definedName>
    <definedName name="Table7b_Population_Males_Ageband_Neighbourhoods_Glasgow_Scotland">'7.Popn - nhood ageband gender'!$A$82:$O$143</definedName>
    <definedName name="Table7c_Population_Females_Ageband_Neighbourhoods_Glasgow_Scotland">'7.Popn - nhood ageband gender'!$A$154:$O$215</definedName>
    <definedName name="Table8a_Population_Ethnicity_Localities_Glasgow_Scotland">'8. Popn-local ethnicity asylum'!$A$5:$L$15</definedName>
    <definedName name="Table8b_Pupils_Sector_Glasgow_Scotland">'8. Popn-local ethnicity asylum'!$A$31:$F$49</definedName>
    <definedName name="Table8c_Asylum_Seeker_Refugees_Glasgow_Scotland">'8. Popn-local ethnicity asylum'!$A$62:$H$67</definedName>
    <definedName name="Table9_Population_Country_of_Birth_Glasgow_Scotland">'9. Population-country of birth'!$A$3:$E$11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40" l="1"/>
  <c r="H45" i="40"/>
  <c r="H44" i="40"/>
  <c r="H43" i="40"/>
  <c r="I46" i="40"/>
  <c r="G46" i="40"/>
  <c r="F46" i="40"/>
  <c r="E46" i="40"/>
  <c r="H46" i="40" l="1"/>
  <c r="H39" i="40"/>
  <c r="H47" i="40" s="1"/>
  <c r="H40" i="40"/>
  <c r="H41" i="40"/>
  <c r="E42" i="40"/>
  <c r="F42" i="40"/>
  <c r="G42" i="40"/>
  <c r="G50" i="40" s="1"/>
  <c r="H50" i="40"/>
  <c r="I42" i="40"/>
  <c r="E47" i="40"/>
  <c r="F47" i="40"/>
  <c r="G47" i="40"/>
  <c r="I47" i="40"/>
  <c r="E48" i="40"/>
  <c r="F48" i="40"/>
  <c r="G48" i="40"/>
  <c r="H48" i="40"/>
  <c r="I48" i="40"/>
  <c r="E49" i="40"/>
  <c r="F49" i="40"/>
  <c r="G49" i="40"/>
  <c r="H49" i="40"/>
  <c r="I49" i="40"/>
  <c r="E50" i="40"/>
  <c r="F50" i="40"/>
  <c r="I50" i="40"/>
  <c r="H51" i="40"/>
  <c r="H54" i="40" s="1"/>
  <c r="H62" i="40" s="1"/>
  <c r="H52" i="40"/>
  <c r="H60" i="40" s="1"/>
  <c r="H53" i="40"/>
  <c r="E54" i="40"/>
  <c r="F54" i="40"/>
  <c r="G54" i="40"/>
  <c r="E59" i="40"/>
  <c r="F59" i="40"/>
  <c r="G59" i="40"/>
  <c r="E60" i="40"/>
  <c r="F60" i="40"/>
  <c r="G60" i="40"/>
  <c r="E61" i="40"/>
  <c r="F61" i="40"/>
  <c r="G61" i="40"/>
  <c r="H61" i="40"/>
  <c r="E62" i="40"/>
  <c r="F62" i="40"/>
  <c r="G62" i="40"/>
  <c r="E71" i="40"/>
  <c r="F71" i="40"/>
  <c r="G71" i="40"/>
  <c r="H71" i="40"/>
  <c r="E72" i="40"/>
  <c r="F72" i="40"/>
  <c r="G72" i="40"/>
  <c r="H72" i="40"/>
  <c r="E73" i="40"/>
  <c r="F73" i="40"/>
  <c r="G73" i="40"/>
  <c r="H73" i="40"/>
  <c r="E74" i="40"/>
  <c r="F74" i="40"/>
  <c r="G74" i="40"/>
  <c r="H74" i="40"/>
  <c r="C6" i="54"/>
  <c r="B6" i="54"/>
  <c r="D10" i="63"/>
  <c r="C10" i="63"/>
  <c r="D51" i="37"/>
  <c r="C51" i="37"/>
  <c r="I93" i="40"/>
  <c r="H93" i="40"/>
  <c r="G93" i="40"/>
  <c r="F93" i="40"/>
  <c r="E93" i="40"/>
  <c r="D93" i="40"/>
  <c r="C93" i="40"/>
  <c r="I91" i="40"/>
  <c r="H91" i="40"/>
  <c r="G91" i="40"/>
  <c r="F91" i="40"/>
  <c r="E91" i="40"/>
  <c r="D91" i="40"/>
  <c r="C91" i="40"/>
  <c r="I92" i="40"/>
  <c r="I90" i="40"/>
  <c r="H59" i="40" l="1"/>
  <c r="D12" i="23" l="1"/>
  <c r="D11" i="23"/>
  <c r="D10" i="23"/>
  <c r="D9" i="23"/>
  <c r="D8" i="23"/>
  <c r="D7" i="23"/>
  <c r="D6" i="23"/>
  <c r="D5" i="23"/>
  <c r="B12" i="23"/>
  <c r="B11" i="23"/>
  <c r="B10" i="23"/>
  <c r="B9" i="23"/>
  <c r="B8" i="23"/>
  <c r="B7" i="23"/>
  <c r="B6" i="23"/>
  <c r="B5" i="23"/>
  <c r="D12" i="19" l="1"/>
  <c r="D11" i="19"/>
  <c r="D10" i="19"/>
  <c r="D9" i="19"/>
  <c r="D8" i="19"/>
  <c r="D7" i="19"/>
  <c r="D6" i="19"/>
  <c r="B12" i="19"/>
  <c r="B11" i="19"/>
  <c r="B10" i="19"/>
  <c r="B9" i="19"/>
  <c r="B8" i="19"/>
  <c r="B7" i="19"/>
  <c r="B6" i="19"/>
  <c r="F45" i="18"/>
  <c r="F44" i="18"/>
  <c r="F43" i="18"/>
  <c r="F42" i="18"/>
  <c r="E45" i="18"/>
  <c r="D45" i="18"/>
  <c r="D44" i="18"/>
  <c r="D43" i="18"/>
  <c r="D42" i="18"/>
  <c r="C45" i="18"/>
  <c r="F41" i="18"/>
  <c r="F40" i="18"/>
  <c r="F39" i="18"/>
  <c r="F38" i="18"/>
  <c r="D41" i="18"/>
  <c r="D40" i="18"/>
  <c r="D39" i="18"/>
  <c r="D38" i="18"/>
  <c r="E41" i="18"/>
  <c r="C41" i="18"/>
  <c r="F37" i="18"/>
  <c r="F36" i="18"/>
  <c r="F35" i="18"/>
  <c r="F34" i="18"/>
  <c r="E37" i="18"/>
  <c r="D37" i="18"/>
  <c r="D36" i="18"/>
  <c r="D35" i="18"/>
  <c r="D34" i="18"/>
  <c r="C37" i="18"/>
  <c r="D49" i="18"/>
  <c r="D48" i="18"/>
  <c r="D47" i="18"/>
  <c r="D46" i="18"/>
  <c r="E49" i="18"/>
  <c r="F49" i="18" s="1"/>
  <c r="C49" i="18"/>
  <c r="F47" i="18" l="1"/>
  <c r="F48" i="18"/>
  <c r="F46" i="18"/>
  <c r="K14" i="18"/>
  <c r="K13" i="18"/>
  <c r="K12" i="18"/>
  <c r="K11" i="18"/>
  <c r="K10" i="18"/>
  <c r="K9" i="18"/>
  <c r="K8" i="18"/>
  <c r="I14" i="18"/>
  <c r="I13" i="18"/>
  <c r="I12" i="18"/>
  <c r="I11" i="18"/>
  <c r="I10" i="18"/>
  <c r="I9" i="18"/>
  <c r="I8" i="18"/>
  <c r="G14" i="18"/>
  <c r="G13" i="18"/>
  <c r="G12" i="18"/>
  <c r="G11" i="18"/>
  <c r="G10" i="18"/>
  <c r="G9" i="18"/>
  <c r="G8" i="18"/>
  <c r="E14" i="18"/>
  <c r="E13" i="18"/>
  <c r="E12" i="18"/>
  <c r="E11" i="18"/>
  <c r="E10" i="18"/>
  <c r="E9" i="18"/>
  <c r="E8" i="18"/>
  <c r="C14" i="18"/>
  <c r="C13" i="18"/>
  <c r="C12" i="18"/>
  <c r="C11" i="18"/>
  <c r="C10" i="18"/>
  <c r="C9" i="18"/>
  <c r="C8" i="18"/>
  <c r="I15" i="18"/>
  <c r="O213" i="59"/>
  <c r="M213" i="59"/>
  <c r="K213" i="59"/>
  <c r="I213" i="59"/>
  <c r="G213" i="59"/>
  <c r="E213" i="59"/>
  <c r="C213" i="59"/>
  <c r="O212" i="59"/>
  <c r="M212" i="59"/>
  <c r="K212" i="59"/>
  <c r="I212" i="59"/>
  <c r="G212" i="59"/>
  <c r="E212" i="59"/>
  <c r="C212" i="59"/>
  <c r="O211" i="59"/>
  <c r="M211" i="59"/>
  <c r="K211" i="59"/>
  <c r="I211" i="59"/>
  <c r="G211" i="59"/>
  <c r="E211" i="59"/>
  <c r="C211" i="59"/>
  <c r="O210" i="59"/>
  <c r="M210" i="59"/>
  <c r="K210" i="59"/>
  <c r="I210" i="59"/>
  <c r="G210" i="59"/>
  <c r="E210" i="59"/>
  <c r="C210" i="59"/>
  <c r="O209" i="59"/>
  <c r="M209" i="59"/>
  <c r="K209" i="59"/>
  <c r="I209" i="59"/>
  <c r="G209" i="59"/>
  <c r="E209" i="59"/>
  <c r="C209" i="59"/>
  <c r="O208" i="59"/>
  <c r="M208" i="59"/>
  <c r="K208" i="59"/>
  <c r="I208" i="59"/>
  <c r="G208" i="59"/>
  <c r="E208" i="59"/>
  <c r="C208" i="59"/>
  <c r="O207" i="59"/>
  <c r="M207" i="59"/>
  <c r="K207" i="59"/>
  <c r="I207" i="59"/>
  <c r="G207" i="59"/>
  <c r="E207" i="59"/>
  <c r="C207" i="59"/>
  <c r="O206" i="59"/>
  <c r="M206" i="59"/>
  <c r="K206" i="59"/>
  <c r="I206" i="59"/>
  <c r="G206" i="59"/>
  <c r="E206" i="59"/>
  <c r="C206" i="59"/>
  <c r="O205" i="59"/>
  <c r="M205" i="59"/>
  <c r="K205" i="59"/>
  <c r="I205" i="59"/>
  <c r="G205" i="59"/>
  <c r="E205" i="59"/>
  <c r="C205" i="59"/>
  <c r="O204" i="59"/>
  <c r="M204" i="59"/>
  <c r="K204" i="59"/>
  <c r="I204" i="59"/>
  <c r="G204" i="59"/>
  <c r="E204" i="59"/>
  <c r="C204" i="59"/>
  <c r="O203" i="59"/>
  <c r="M203" i="59"/>
  <c r="K203" i="59"/>
  <c r="I203" i="59"/>
  <c r="G203" i="59"/>
  <c r="E203" i="59"/>
  <c r="C203" i="59"/>
  <c r="O202" i="59"/>
  <c r="M202" i="59"/>
  <c r="K202" i="59"/>
  <c r="I202" i="59"/>
  <c r="G202" i="59"/>
  <c r="E202" i="59"/>
  <c r="C202" i="59"/>
  <c r="O201" i="59"/>
  <c r="M201" i="59"/>
  <c r="K201" i="59"/>
  <c r="I201" i="59"/>
  <c r="G201" i="59"/>
  <c r="E201" i="59"/>
  <c r="C201" i="59"/>
  <c r="O200" i="59"/>
  <c r="M200" i="59"/>
  <c r="K200" i="59"/>
  <c r="I200" i="59"/>
  <c r="G200" i="59"/>
  <c r="E200" i="59"/>
  <c r="C200" i="59"/>
  <c r="O199" i="59"/>
  <c r="M199" i="59"/>
  <c r="K199" i="59"/>
  <c r="I199" i="59"/>
  <c r="G199" i="59"/>
  <c r="E199" i="59"/>
  <c r="C199" i="59"/>
  <c r="O198" i="59"/>
  <c r="M198" i="59"/>
  <c r="K198" i="59"/>
  <c r="I198" i="59"/>
  <c r="G198" i="59"/>
  <c r="E198" i="59"/>
  <c r="C198" i="59"/>
  <c r="O197" i="59"/>
  <c r="M197" i="59"/>
  <c r="K197" i="59"/>
  <c r="I197" i="59"/>
  <c r="G197" i="59"/>
  <c r="E197" i="59"/>
  <c r="C197" i="59"/>
  <c r="O196" i="59"/>
  <c r="M196" i="59"/>
  <c r="K196" i="59"/>
  <c r="I196" i="59"/>
  <c r="G196" i="59"/>
  <c r="E196" i="59"/>
  <c r="C196" i="59"/>
  <c r="O195" i="59"/>
  <c r="M195" i="59"/>
  <c r="K195" i="59"/>
  <c r="I195" i="59"/>
  <c r="G195" i="59"/>
  <c r="E195" i="59"/>
  <c r="C195" i="59"/>
  <c r="O194" i="59"/>
  <c r="M194" i="59"/>
  <c r="K194" i="59"/>
  <c r="I194" i="59"/>
  <c r="G194" i="59"/>
  <c r="E194" i="59"/>
  <c r="C194" i="59"/>
  <c r="O193" i="59"/>
  <c r="M193" i="59"/>
  <c r="K193" i="59"/>
  <c r="I193" i="59"/>
  <c r="G193" i="59"/>
  <c r="E193" i="59"/>
  <c r="C193" i="59"/>
  <c r="O192" i="59"/>
  <c r="M192" i="59"/>
  <c r="K192" i="59"/>
  <c r="I192" i="59"/>
  <c r="G192" i="59"/>
  <c r="E192" i="59"/>
  <c r="C192" i="59"/>
  <c r="O191" i="59"/>
  <c r="M191" i="59"/>
  <c r="K191" i="59"/>
  <c r="I191" i="59"/>
  <c r="G191" i="59"/>
  <c r="E191" i="59"/>
  <c r="C191" i="59"/>
  <c r="O190" i="59"/>
  <c r="M190" i="59"/>
  <c r="K190" i="59"/>
  <c r="I190" i="59"/>
  <c r="G190" i="59"/>
  <c r="E190" i="59"/>
  <c r="C190" i="59"/>
  <c r="O189" i="59"/>
  <c r="M189" i="59"/>
  <c r="K189" i="59"/>
  <c r="I189" i="59"/>
  <c r="G189" i="59"/>
  <c r="E189" i="59"/>
  <c r="C189" i="59"/>
  <c r="O188" i="59"/>
  <c r="M188" i="59"/>
  <c r="K188" i="59"/>
  <c r="I188" i="59"/>
  <c r="G188" i="59"/>
  <c r="E188" i="59"/>
  <c r="C188" i="59"/>
  <c r="O187" i="59"/>
  <c r="M187" i="59"/>
  <c r="K187" i="59"/>
  <c r="I187" i="59"/>
  <c r="G187" i="59"/>
  <c r="E187" i="59"/>
  <c r="C187" i="59"/>
  <c r="O186" i="59"/>
  <c r="M186" i="59"/>
  <c r="K186" i="59"/>
  <c r="I186" i="59"/>
  <c r="G186" i="59"/>
  <c r="E186" i="59"/>
  <c r="C186" i="59"/>
  <c r="O185" i="59"/>
  <c r="M185" i="59"/>
  <c r="K185" i="59"/>
  <c r="I185" i="59"/>
  <c r="G185" i="59"/>
  <c r="E185" i="59"/>
  <c r="C185" i="59"/>
  <c r="O184" i="59"/>
  <c r="M184" i="59"/>
  <c r="K184" i="59"/>
  <c r="I184" i="59"/>
  <c r="G184" i="59"/>
  <c r="E184" i="59"/>
  <c r="C184" i="59"/>
  <c r="O183" i="59"/>
  <c r="M183" i="59"/>
  <c r="K183" i="59"/>
  <c r="I183" i="59"/>
  <c r="G183" i="59"/>
  <c r="E183" i="59"/>
  <c r="C183" i="59"/>
  <c r="O182" i="59"/>
  <c r="M182" i="59"/>
  <c r="K182" i="59"/>
  <c r="I182" i="59"/>
  <c r="G182" i="59"/>
  <c r="E182" i="59"/>
  <c r="C182" i="59"/>
  <c r="O181" i="59"/>
  <c r="M181" i="59"/>
  <c r="K181" i="59"/>
  <c r="I181" i="59"/>
  <c r="G181" i="59"/>
  <c r="E181" i="59"/>
  <c r="C181" i="59"/>
  <c r="O180" i="59"/>
  <c r="M180" i="59"/>
  <c r="K180" i="59"/>
  <c r="I180" i="59"/>
  <c r="G180" i="59"/>
  <c r="E180" i="59"/>
  <c r="C180" i="59"/>
  <c r="O179" i="59"/>
  <c r="M179" i="59"/>
  <c r="K179" i="59"/>
  <c r="I179" i="59"/>
  <c r="G179" i="59"/>
  <c r="E179" i="59"/>
  <c r="C179" i="59"/>
  <c r="O178" i="59"/>
  <c r="M178" i="59"/>
  <c r="K178" i="59"/>
  <c r="I178" i="59"/>
  <c r="G178" i="59"/>
  <c r="E178" i="59"/>
  <c r="C178" i="59"/>
  <c r="O177" i="59"/>
  <c r="M177" i="59"/>
  <c r="K177" i="59"/>
  <c r="I177" i="59"/>
  <c r="G177" i="59"/>
  <c r="E177" i="59"/>
  <c r="C177" i="59"/>
  <c r="O176" i="59"/>
  <c r="M176" i="59"/>
  <c r="K176" i="59"/>
  <c r="I176" i="59"/>
  <c r="G176" i="59"/>
  <c r="E176" i="59"/>
  <c r="C176" i="59"/>
  <c r="O175" i="59"/>
  <c r="M175" i="59"/>
  <c r="K175" i="59"/>
  <c r="I175" i="59"/>
  <c r="G175" i="59"/>
  <c r="E175" i="59"/>
  <c r="C175" i="59"/>
  <c r="O174" i="59"/>
  <c r="M174" i="59"/>
  <c r="K174" i="59"/>
  <c r="I174" i="59"/>
  <c r="G174" i="59"/>
  <c r="E174" i="59"/>
  <c r="C174" i="59"/>
  <c r="O173" i="59"/>
  <c r="M173" i="59"/>
  <c r="K173" i="59"/>
  <c r="I173" i="59"/>
  <c r="G173" i="59"/>
  <c r="E173" i="59"/>
  <c r="C173" i="59"/>
  <c r="O172" i="59"/>
  <c r="M172" i="59"/>
  <c r="K172" i="59"/>
  <c r="I172" i="59"/>
  <c r="G172" i="59"/>
  <c r="E172" i="59"/>
  <c r="C172" i="59"/>
  <c r="O171" i="59"/>
  <c r="M171" i="59"/>
  <c r="K171" i="59"/>
  <c r="I171" i="59"/>
  <c r="G171" i="59"/>
  <c r="E171" i="59"/>
  <c r="C171" i="59"/>
  <c r="O170" i="59"/>
  <c r="M170" i="59"/>
  <c r="K170" i="59"/>
  <c r="I170" i="59"/>
  <c r="G170" i="59"/>
  <c r="E170" i="59"/>
  <c r="C170" i="59"/>
  <c r="O169" i="59"/>
  <c r="M169" i="59"/>
  <c r="K169" i="59"/>
  <c r="I169" i="59"/>
  <c r="G169" i="59"/>
  <c r="E169" i="59"/>
  <c r="C169" i="59"/>
  <c r="O168" i="59"/>
  <c r="M168" i="59"/>
  <c r="K168" i="59"/>
  <c r="I168" i="59"/>
  <c r="G168" i="59"/>
  <c r="E168" i="59"/>
  <c r="C168" i="59"/>
  <c r="O167" i="59"/>
  <c r="M167" i="59"/>
  <c r="K167" i="59"/>
  <c r="I167" i="59"/>
  <c r="G167" i="59"/>
  <c r="E167" i="59"/>
  <c r="C167" i="59"/>
  <c r="O166" i="59"/>
  <c r="M166" i="59"/>
  <c r="K166" i="59"/>
  <c r="I166" i="59"/>
  <c r="G166" i="59"/>
  <c r="E166" i="59"/>
  <c r="C166" i="59"/>
  <c r="O165" i="59"/>
  <c r="M165" i="59"/>
  <c r="K165" i="59"/>
  <c r="I165" i="59"/>
  <c r="G165" i="59"/>
  <c r="E165" i="59"/>
  <c r="C165" i="59"/>
  <c r="O164" i="59"/>
  <c r="M164" i="59"/>
  <c r="K164" i="59"/>
  <c r="I164" i="59"/>
  <c r="G164" i="59"/>
  <c r="E164" i="59"/>
  <c r="C164" i="59"/>
  <c r="O163" i="59"/>
  <c r="M163" i="59"/>
  <c r="K163" i="59"/>
  <c r="I163" i="59"/>
  <c r="G163" i="59"/>
  <c r="E163" i="59"/>
  <c r="C163" i="59"/>
  <c r="O162" i="59"/>
  <c r="M162" i="59"/>
  <c r="K162" i="59"/>
  <c r="I162" i="59"/>
  <c r="G162" i="59"/>
  <c r="E162" i="59"/>
  <c r="C162" i="59"/>
  <c r="O161" i="59"/>
  <c r="M161" i="59"/>
  <c r="K161" i="59"/>
  <c r="I161" i="59"/>
  <c r="G161" i="59"/>
  <c r="E161" i="59"/>
  <c r="C161" i="59"/>
  <c r="O160" i="59"/>
  <c r="M160" i="59"/>
  <c r="K160" i="59"/>
  <c r="I160" i="59"/>
  <c r="G160" i="59"/>
  <c r="E160" i="59"/>
  <c r="C160" i="59"/>
  <c r="O159" i="59"/>
  <c r="M159" i="59"/>
  <c r="K159" i="59"/>
  <c r="I159" i="59"/>
  <c r="G159" i="59"/>
  <c r="E159" i="59"/>
  <c r="C159" i="59"/>
  <c r="O158" i="59"/>
  <c r="M158" i="59"/>
  <c r="K158" i="59"/>
  <c r="I158" i="59"/>
  <c r="G158" i="59"/>
  <c r="E158" i="59"/>
  <c r="C158" i="59"/>
  <c r="O157" i="59"/>
  <c r="M157" i="59"/>
  <c r="K157" i="59"/>
  <c r="I157" i="59"/>
  <c r="G157" i="59"/>
  <c r="E157" i="59"/>
  <c r="C157" i="59"/>
  <c r="O141" i="59"/>
  <c r="M141" i="59"/>
  <c r="K141" i="59"/>
  <c r="I141" i="59"/>
  <c r="G141" i="59"/>
  <c r="E141" i="59"/>
  <c r="C141" i="59"/>
  <c r="O140" i="59"/>
  <c r="M140" i="59"/>
  <c r="K140" i="59"/>
  <c r="I140" i="59"/>
  <c r="G140" i="59"/>
  <c r="E140" i="59"/>
  <c r="C140" i="59"/>
  <c r="O139" i="59"/>
  <c r="M139" i="59"/>
  <c r="K139" i="59"/>
  <c r="I139" i="59"/>
  <c r="G139" i="59"/>
  <c r="E139" i="59"/>
  <c r="C139" i="59"/>
  <c r="O138" i="59"/>
  <c r="M138" i="59"/>
  <c r="K138" i="59"/>
  <c r="I138" i="59"/>
  <c r="G138" i="59"/>
  <c r="E138" i="59"/>
  <c r="C138" i="59"/>
  <c r="O137" i="59"/>
  <c r="M137" i="59"/>
  <c r="K137" i="59"/>
  <c r="I137" i="59"/>
  <c r="G137" i="59"/>
  <c r="E137" i="59"/>
  <c r="C137" i="59"/>
  <c r="O136" i="59"/>
  <c r="M136" i="59"/>
  <c r="K136" i="59"/>
  <c r="I136" i="59"/>
  <c r="G136" i="59"/>
  <c r="E136" i="59"/>
  <c r="C136" i="59"/>
  <c r="O135" i="59"/>
  <c r="M135" i="59"/>
  <c r="K135" i="59"/>
  <c r="I135" i="59"/>
  <c r="G135" i="59"/>
  <c r="E135" i="59"/>
  <c r="C135" i="59"/>
  <c r="O134" i="59"/>
  <c r="M134" i="59"/>
  <c r="K134" i="59"/>
  <c r="I134" i="59"/>
  <c r="G134" i="59"/>
  <c r="E134" i="59"/>
  <c r="C134" i="59"/>
  <c r="O133" i="59"/>
  <c r="M133" i="59"/>
  <c r="K133" i="59"/>
  <c r="I133" i="59"/>
  <c r="G133" i="59"/>
  <c r="E133" i="59"/>
  <c r="C133" i="59"/>
  <c r="O132" i="59"/>
  <c r="M132" i="59"/>
  <c r="K132" i="59"/>
  <c r="I132" i="59"/>
  <c r="G132" i="59"/>
  <c r="E132" i="59"/>
  <c r="C132" i="59"/>
  <c r="O131" i="59"/>
  <c r="M131" i="59"/>
  <c r="K131" i="59"/>
  <c r="I131" i="59"/>
  <c r="G131" i="59"/>
  <c r="E131" i="59"/>
  <c r="C131" i="59"/>
  <c r="O130" i="59"/>
  <c r="M130" i="59"/>
  <c r="K130" i="59"/>
  <c r="I130" i="59"/>
  <c r="G130" i="59"/>
  <c r="E130" i="59"/>
  <c r="C130" i="59"/>
  <c r="O129" i="59"/>
  <c r="M129" i="59"/>
  <c r="K129" i="59"/>
  <c r="I129" i="59"/>
  <c r="G129" i="59"/>
  <c r="E129" i="59"/>
  <c r="C129" i="59"/>
  <c r="O128" i="59"/>
  <c r="M128" i="59"/>
  <c r="K128" i="59"/>
  <c r="I128" i="59"/>
  <c r="G128" i="59"/>
  <c r="E128" i="59"/>
  <c r="C128" i="59"/>
  <c r="O127" i="59"/>
  <c r="M127" i="59"/>
  <c r="K127" i="59"/>
  <c r="I127" i="59"/>
  <c r="G127" i="59"/>
  <c r="E127" i="59"/>
  <c r="C127" i="59"/>
  <c r="O126" i="59"/>
  <c r="M126" i="59"/>
  <c r="K126" i="59"/>
  <c r="I126" i="59"/>
  <c r="G126" i="59"/>
  <c r="E126" i="59"/>
  <c r="C126" i="59"/>
  <c r="O125" i="59"/>
  <c r="M125" i="59"/>
  <c r="K125" i="59"/>
  <c r="I125" i="59"/>
  <c r="G125" i="59"/>
  <c r="E125" i="59"/>
  <c r="C125" i="59"/>
  <c r="O124" i="59"/>
  <c r="M124" i="59"/>
  <c r="K124" i="59"/>
  <c r="I124" i="59"/>
  <c r="G124" i="59"/>
  <c r="E124" i="59"/>
  <c r="C124" i="59"/>
  <c r="O123" i="59"/>
  <c r="M123" i="59"/>
  <c r="K123" i="59"/>
  <c r="I123" i="59"/>
  <c r="G123" i="59"/>
  <c r="E123" i="59"/>
  <c r="C123" i="59"/>
  <c r="O122" i="59"/>
  <c r="M122" i="59"/>
  <c r="K122" i="59"/>
  <c r="I122" i="59"/>
  <c r="G122" i="59"/>
  <c r="E122" i="59"/>
  <c r="C122" i="59"/>
  <c r="O121" i="59"/>
  <c r="M121" i="59"/>
  <c r="K121" i="59"/>
  <c r="I121" i="59"/>
  <c r="G121" i="59"/>
  <c r="E121" i="59"/>
  <c r="C121" i="59"/>
  <c r="O120" i="59"/>
  <c r="M120" i="59"/>
  <c r="K120" i="59"/>
  <c r="I120" i="59"/>
  <c r="G120" i="59"/>
  <c r="E120" i="59"/>
  <c r="C120" i="59"/>
  <c r="O119" i="59"/>
  <c r="M119" i="59"/>
  <c r="K119" i="59"/>
  <c r="I119" i="59"/>
  <c r="G119" i="59"/>
  <c r="E119" i="59"/>
  <c r="C119" i="59"/>
  <c r="O118" i="59"/>
  <c r="M118" i="59"/>
  <c r="K118" i="59"/>
  <c r="I118" i="59"/>
  <c r="G118" i="59"/>
  <c r="E118" i="59"/>
  <c r="C118" i="59"/>
  <c r="O117" i="59"/>
  <c r="M117" i="59"/>
  <c r="K117" i="59"/>
  <c r="I117" i="59"/>
  <c r="G117" i="59"/>
  <c r="E117" i="59"/>
  <c r="C117" i="59"/>
  <c r="O116" i="59"/>
  <c r="M116" i="59"/>
  <c r="K116" i="59"/>
  <c r="I116" i="59"/>
  <c r="G116" i="59"/>
  <c r="E116" i="59"/>
  <c r="C116" i="59"/>
  <c r="O115" i="59"/>
  <c r="M115" i="59"/>
  <c r="K115" i="59"/>
  <c r="I115" i="59"/>
  <c r="G115" i="59"/>
  <c r="E115" i="59"/>
  <c r="C115" i="59"/>
  <c r="O114" i="59"/>
  <c r="M114" i="59"/>
  <c r="K114" i="59"/>
  <c r="I114" i="59"/>
  <c r="G114" i="59"/>
  <c r="E114" i="59"/>
  <c r="C114" i="59"/>
  <c r="O113" i="59"/>
  <c r="M113" i="59"/>
  <c r="K113" i="59"/>
  <c r="I113" i="59"/>
  <c r="G113" i="59"/>
  <c r="E113" i="59"/>
  <c r="C113" i="59"/>
  <c r="O112" i="59"/>
  <c r="M112" i="59"/>
  <c r="K112" i="59"/>
  <c r="I112" i="59"/>
  <c r="G112" i="59"/>
  <c r="E112" i="59"/>
  <c r="C112" i="59"/>
  <c r="O111" i="59"/>
  <c r="M111" i="59"/>
  <c r="K111" i="59"/>
  <c r="I111" i="59"/>
  <c r="G111" i="59"/>
  <c r="E111" i="59"/>
  <c r="C111" i="59"/>
  <c r="O110" i="59"/>
  <c r="M110" i="59"/>
  <c r="K110" i="59"/>
  <c r="I110" i="59"/>
  <c r="G110" i="59"/>
  <c r="E110" i="59"/>
  <c r="C110" i="59"/>
  <c r="O109" i="59"/>
  <c r="M109" i="59"/>
  <c r="K109" i="59"/>
  <c r="I109" i="59"/>
  <c r="G109" i="59"/>
  <c r="E109" i="59"/>
  <c r="C109" i="59"/>
  <c r="O108" i="59"/>
  <c r="M108" i="59"/>
  <c r="K108" i="59"/>
  <c r="I108" i="59"/>
  <c r="G108" i="59"/>
  <c r="E108" i="59"/>
  <c r="C108" i="59"/>
  <c r="O107" i="59"/>
  <c r="M107" i="59"/>
  <c r="K107" i="59"/>
  <c r="I107" i="59"/>
  <c r="G107" i="59"/>
  <c r="E107" i="59"/>
  <c r="C107" i="59"/>
  <c r="O106" i="59"/>
  <c r="M106" i="59"/>
  <c r="K106" i="59"/>
  <c r="I106" i="59"/>
  <c r="G106" i="59"/>
  <c r="E106" i="59"/>
  <c r="C106" i="59"/>
  <c r="O105" i="59"/>
  <c r="M105" i="59"/>
  <c r="K105" i="59"/>
  <c r="I105" i="59"/>
  <c r="G105" i="59"/>
  <c r="E105" i="59"/>
  <c r="C105" i="59"/>
  <c r="O104" i="59"/>
  <c r="M104" i="59"/>
  <c r="K104" i="59"/>
  <c r="I104" i="59"/>
  <c r="G104" i="59"/>
  <c r="E104" i="59"/>
  <c r="C104" i="59"/>
  <c r="O103" i="59"/>
  <c r="M103" i="59"/>
  <c r="K103" i="59"/>
  <c r="I103" i="59"/>
  <c r="G103" i="59"/>
  <c r="E103" i="59"/>
  <c r="C103" i="59"/>
  <c r="O102" i="59"/>
  <c r="M102" i="59"/>
  <c r="K102" i="59"/>
  <c r="I102" i="59"/>
  <c r="G102" i="59"/>
  <c r="E102" i="59"/>
  <c r="C102" i="59"/>
  <c r="O101" i="59"/>
  <c r="M101" i="59"/>
  <c r="K101" i="59"/>
  <c r="I101" i="59"/>
  <c r="G101" i="59"/>
  <c r="E101" i="59"/>
  <c r="C101" i="59"/>
  <c r="O100" i="59"/>
  <c r="M100" i="59"/>
  <c r="K100" i="59"/>
  <c r="I100" i="59"/>
  <c r="G100" i="59"/>
  <c r="E100" i="59"/>
  <c r="C100" i="59"/>
  <c r="O99" i="59"/>
  <c r="M99" i="59"/>
  <c r="K99" i="59"/>
  <c r="I99" i="59"/>
  <c r="G99" i="59"/>
  <c r="E99" i="59"/>
  <c r="C99" i="59"/>
  <c r="O98" i="59"/>
  <c r="M98" i="59"/>
  <c r="K98" i="59"/>
  <c r="I98" i="59"/>
  <c r="G98" i="59"/>
  <c r="E98" i="59"/>
  <c r="C98" i="59"/>
  <c r="O97" i="59"/>
  <c r="M97" i="59"/>
  <c r="K97" i="59"/>
  <c r="I97" i="59"/>
  <c r="G97" i="59"/>
  <c r="E97" i="59"/>
  <c r="C97" i="59"/>
  <c r="O96" i="59"/>
  <c r="M96" i="59"/>
  <c r="K96" i="59"/>
  <c r="I96" i="59"/>
  <c r="G96" i="59"/>
  <c r="E96" i="59"/>
  <c r="C96" i="59"/>
  <c r="O95" i="59"/>
  <c r="M95" i="59"/>
  <c r="K95" i="59"/>
  <c r="I95" i="59"/>
  <c r="G95" i="59"/>
  <c r="E95" i="59"/>
  <c r="C95" i="59"/>
  <c r="O94" i="59"/>
  <c r="M94" i="59"/>
  <c r="K94" i="59"/>
  <c r="I94" i="59"/>
  <c r="G94" i="59"/>
  <c r="E94" i="59"/>
  <c r="C94" i="59"/>
  <c r="O93" i="59"/>
  <c r="M93" i="59"/>
  <c r="K93" i="59"/>
  <c r="I93" i="59"/>
  <c r="G93" i="59"/>
  <c r="E93" i="59"/>
  <c r="C93" i="59"/>
  <c r="O92" i="59"/>
  <c r="M92" i="59"/>
  <c r="K92" i="59"/>
  <c r="I92" i="59"/>
  <c r="G92" i="59"/>
  <c r="E92" i="59"/>
  <c r="C92" i="59"/>
  <c r="O91" i="59"/>
  <c r="M91" i="59"/>
  <c r="K91" i="59"/>
  <c r="I91" i="59"/>
  <c r="G91" i="59"/>
  <c r="E91" i="59"/>
  <c r="C91" i="59"/>
  <c r="O90" i="59"/>
  <c r="M90" i="59"/>
  <c r="K90" i="59"/>
  <c r="I90" i="59"/>
  <c r="G90" i="59"/>
  <c r="E90" i="59"/>
  <c r="C90" i="59"/>
  <c r="O89" i="59"/>
  <c r="M89" i="59"/>
  <c r="K89" i="59"/>
  <c r="I89" i="59"/>
  <c r="G89" i="59"/>
  <c r="E89" i="59"/>
  <c r="C89" i="59"/>
  <c r="O88" i="59"/>
  <c r="M88" i="59"/>
  <c r="K88" i="59"/>
  <c r="I88" i="59"/>
  <c r="G88" i="59"/>
  <c r="E88" i="59"/>
  <c r="C88" i="59"/>
  <c r="O87" i="59"/>
  <c r="M87" i="59"/>
  <c r="K87" i="59"/>
  <c r="I87" i="59"/>
  <c r="G87" i="59"/>
  <c r="E87" i="59"/>
  <c r="C87" i="59"/>
  <c r="O86" i="59"/>
  <c r="M86" i="59"/>
  <c r="K86" i="59"/>
  <c r="I86" i="59"/>
  <c r="G86" i="59"/>
  <c r="E86" i="59"/>
  <c r="C86" i="59"/>
  <c r="O85" i="59"/>
  <c r="M85" i="59"/>
  <c r="K85" i="59"/>
  <c r="I85" i="59"/>
  <c r="G85" i="59"/>
  <c r="E85" i="59"/>
  <c r="C85" i="59"/>
  <c r="O69" i="59"/>
  <c r="O68" i="59"/>
  <c r="O67" i="59"/>
  <c r="O66" i="59"/>
  <c r="O65" i="59"/>
  <c r="O64" i="59"/>
  <c r="O63" i="59"/>
  <c r="O62" i="59"/>
  <c r="O61" i="59"/>
  <c r="O60" i="59"/>
  <c r="O59" i="59"/>
  <c r="O58" i="59"/>
  <c r="O57" i="59"/>
  <c r="O56" i="59"/>
  <c r="O55" i="59"/>
  <c r="O54" i="59"/>
  <c r="O53" i="59"/>
  <c r="O52" i="59"/>
  <c r="O51" i="59"/>
  <c r="O50" i="59"/>
  <c r="O49" i="59"/>
  <c r="O48" i="59"/>
  <c r="O47" i="59"/>
  <c r="O46" i="59"/>
  <c r="O45" i="59"/>
  <c r="O44" i="59"/>
  <c r="O43" i="59"/>
  <c r="O42" i="59"/>
  <c r="O41" i="59"/>
  <c r="O40" i="59"/>
  <c r="O39" i="59"/>
  <c r="O38" i="59"/>
  <c r="O37" i="59"/>
  <c r="O36" i="59"/>
  <c r="O35" i="59"/>
  <c r="O34" i="59"/>
  <c r="O33" i="59"/>
  <c r="O32" i="59"/>
  <c r="O31" i="59"/>
  <c r="O30" i="59"/>
  <c r="O29" i="59"/>
  <c r="O28" i="59"/>
  <c r="O27" i="59"/>
  <c r="O26" i="59"/>
  <c r="O25" i="59"/>
  <c r="O24" i="59"/>
  <c r="O23" i="59"/>
  <c r="O22" i="59"/>
  <c r="O21" i="59"/>
  <c r="O20" i="59"/>
  <c r="O19" i="59"/>
  <c r="O18" i="59"/>
  <c r="O17" i="59"/>
  <c r="O16" i="59"/>
  <c r="O15" i="59"/>
  <c r="M69" i="59"/>
  <c r="M68" i="59"/>
  <c r="M67" i="59"/>
  <c r="M66" i="59"/>
  <c r="M65" i="59"/>
  <c r="M64" i="59"/>
  <c r="M63" i="59"/>
  <c r="M62" i="59"/>
  <c r="M61" i="59"/>
  <c r="M60" i="59"/>
  <c r="M59" i="59"/>
  <c r="M58" i="59"/>
  <c r="M57" i="59"/>
  <c r="M56" i="59"/>
  <c r="M55" i="59"/>
  <c r="M54" i="59"/>
  <c r="M53" i="59"/>
  <c r="M52" i="59"/>
  <c r="M51" i="59"/>
  <c r="M50" i="59"/>
  <c r="M49" i="59"/>
  <c r="M48" i="59"/>
  <c r="M47" i="59"/>
  <c r="M46" i="59"/>
  <c r="M45" i="59"/>
  <c r="M44" i="59"/>
  <c r="M43" i="59"/>
  <c r="M42" i="59"/>
  <c r="M41" i="59"/>
  <c r="M40" i="59"/>
  <c r="M39" i="59"/>
  <c r="M38" i="59"/>
  <c r="M37" i="59"/>
  <c r="M36" i="59"/>
  <c r="M35" i="59"/>
  <c r="M34" i="59"/>
  <c r="M33" i="59"/>
  <c r="M32" i="59"/>
  <c r="M31" i="59"/>
  <c r="M30" i="59"/>
  <c r="M29" i="59"/>
  <c r="M28" i="59"/>
  <c r="M27" i="59"/>
  <c r="M26" i="59"/>
  <c r="M25" i="59"/>
  <c r="M24" i="59"/>
  <c r="M23" i="59"/>
  <c r="M22" i="59"/>
  <c r="M21" i="59"/>
  <c r="M20" i="59"/>
  <c r="M19" i="59"/>
  <c r="M18" i="59"/>
  <c r="M17" i="59"/>
  <c r="M16" i="59"/>
  <c r="M15" i="59"/>
  <c r="K69" i="59"/>
  <c r="K68" i="59"/>
  <c r="K67" i="59"/>
  <c r="K66" i="59"/>
  <c r="K65" i="59"/>
  <c r="K64" i="59"/>
  <c r="K63" i="59"/>
  <c r="K62" i="59"/>
  <c r="K61" i="59"/>
  <c r="K60" i="59"/>
  <c r="K59" i="59"/>
  <c r="K58" i="59"/>
  <c r="K57" i="59"/>
  <c r="K56" i="59"/>
  <c r="K55" i="59"/>
  <c r="K54" i="59"/>
  <c r="K53" i="59"/>
  <c r="K52" i="59"/>
  <c r="K51" i="59"/>
  <c r="K50" i="59"/>
  <c r="K49" i="59"/>
  <c r="K48" i="59"/>
  <c r="K47" i="59"/>
  <c r="K46" i="59"/>
  <c r="K45" i="59"/>
  <c r="K44" i="59"/>
  <c r="K43" i="59"/>
  <c r="K42" i="59"/>
  <c r="K41" i="59"/>
  <c r="K40" i="59"/>
  <c r="K39" i="59"/>
  <c r="K38" i="59"/>
  <c r="K37" i="59"/>
  <c r="K36" i="59"/>
  <c r="K35" i="59"/>
  <c r="K34" i="59"/>
  <c r="K33" i="59"/>
  <c r="K32" i="59"/>
  <c r="K31" i="59"/>
  <c r="K30" i="59"/>
  <c r="K29" i="59"/>
  <c r="K28" i="59"/>
  <c r="K27" i="59"/>
  <c r="K26" i="59"/>
  <c r="K25" i="59"/>
  <c r="K24" i="59"/>
  <c r="K23" i="59"/>
  <c r="K22" i="59"/>
  <c r="K21" i="59"/>
  <c r="K20" i="59"/>
  <c r="K19" i="59"/>
  <c r="K18" i="59"/>
  <c r="K17" i="59"/>
  <c r="K16" i="59"/>
  <c r="K15" i="59"/>
  <c r="I69" i="59"/>
  <c r="I68" i="59"/>
  <c r="I67" i="59"/>
  <c r="I66" i="59"/>
  <c r="I65" i="59"/>
  <c r="I64" i="59"/>
  <c r="I63" i="59"/>
  <c r="I62" i="59"/>
  <c r="I61" i="59"/>
  <c r="I60" i="59"/>
  <c r="I59" i="59"/>
  <c r="I58" i="59"/>
  <c r="I57" i="59"/>
  <c r="I56" i="59"/>
  <c r="I55" i="59"/>
  <c r="I54" i="59"/>
  <c r="I53" i="59"/>
  <c r="I52" i="59"/>
  <c r="I51" i="59"/>
  <c r="I50" i="59"/>
  <c r="I49" i="59"/>
  <c r="I48" i="59"/>
  <c r="I47" i="59"/>
  <c r="I46" i="59"/>
  <c r="I45" i="59"/>
  <c r="I44" i="59"/>
  <c r="I43" i="59"/>
  <c r="I42" i="59"/>
  <c r="I41" i="59"/>
  <c r="I40" i="59"/>
  <c r="I39" i="59"/>
  <c r="I38" i="59"/>
  <c r="I37" i="59"/>
  <c r="I36" i="59"/>
  <c r="I35" i="59"/>
  <c r="I34" i="59"/>
  <c r="I33" i="59"/>
  <c r="I32" i="59"/>
  <c r="I31" i="59"/>
  <c r="I30" i="59"/>
  <c r="I29" i="59"/>
  <c r="I28" i="59"/>
  <c r="I27" i="59"/>
  <c r="I26" i="59"/>
  <c r="I25" i="59"/>
  <c r="I24" i="59"/>
  <c r="I23" i="59"/>
  <c r="I22" i="59"/>
  <c r="I21" i="59"/>
  <c r="I20" i="59"/>
  <c r="I19" i="59"/>
  <c r="I18" i="59"/>
  <c r="I17" i="59"/>
  <c r="I16" i="59"/>
  <c r="I15" i="59"/>
  <c r="G69" i="59"/>
  <c r="G68" i="59"/>
  <c r="G67" i="59"/>
  <c r="G66" i="59"/>
  <c r="G65" i="59"/>
  <c r="G64" i="59"/>
  <c r="G63" i="59"/>
  <c r="G62" i="59"/>
  <c r="G61" i="59"/>
  <c r="G60" i="59"/>
  <c r="G59" i="59"/>
  <c r="G58" i="59"/>
  <c r="G57" i="59"/>
  <c r="G56" i="59"/>
  <c r="G55" i="59"/>
  <c r="G54" i="59"/>
  <c r="G53" i="59"/>
  <c r="G52" i="59"/>
  <c r="G51" i="59"/>
  <c r="G50" i="59"/>
  <c r="G49" i="59"/>
  <c r="G48" i="59"/>
  <c r="G47" i="59"/>
  <c r="G46" i="59"/>
  <c r="G45" i="59"/>
  <c r="G44" i="59"/>
  <c r="G43" i="59"/>
  <c r="G42" i="59"/>
  <c r="G41" i="59"/>
  <c r="G40" i="59"/>
  <c r="G39" i="59"/>
  <c r="G38" i="59"/>
  <c r="G37" i="59"/>
  <c r="G36" i="59"/>
  <c r="G35" i="59"/>
  <c r="G34" i="59"/>
  <c r="G33" i="59"/>
  <c r="G32" i="59"/>
  <c r="G31" i="59"/>
  <c r="G30" i="59"/>
  <c r="G29" i="59"/>
  <c r="G28" i="59"/>
  <c r="G27" i="59"/>
  <c r="G26" i="59"/>
  <c r="G25" i="59"/>
  <c r="G24" i="59"/>
  <c r="G23" i="59"/>
  <c r="G22" i="59"/>
  <c r="G21" i="59"/>
  <c r="G20" i="59"/>
  <c r="G19" i="59"/>
  <c r="G18" i="59"/>
  <c r="G17" i="59"/>
  <c r="G16" i="59"/>
  <c r="G15" i="59"/>
  <c r="E69" i="59"/>
  <c r="E68" i="59"/>
  <c r="E67" i="59"/>
  <c r="E66" i="59"/>
  <c r="E65" i="59"/>
  <c r="E64" i="59"/>
  <c r="E63" i="59"/>
  <c r="E62" i="59"/>
  <c r="E61" i="59"/>
  <c r="E60" i="59"/>
  <c r="E59" i="59"/>
  <c r="E58" i="59"/>
  <c r="E57" i="59"/>
  <c r="E56" i="59"/>
  <c r="E55" i="59"/>
  <c r="E54" i="59"/>
  <c r="E53" i="59"/>
  <c r="E52" i="59"/>
  <c r="E51" i="59"/>
  <c r="E50" i="59"/>
  <c r="E49" i="59"/>
  <c r="E48" i="59"/>
  <c r="E47" i="59"/>
  <c r="E46" i="59"/>
  <c r="E45" i="59"/>
  <c r="E44" i="59"/>
  <c r="E43" i="59"/>
  <c r="E42" i="59"/>
  <c r="E41" i="59"/>
  <c r="E40" i="59"/>
  <c r="E39" i="59"/>
  <c r="E38" i="59"/>
  <c r="E37" i="59"/>
  <c r="E36" i="59"/>
  <c r="E35" i="59"/>
  <c r="E34" i="59"/>
  <c r="E33" i="59"/>
  <c r="E32" i="59"/>
  <c r="E31" i="59"/>
  <c r="E30" i="59"/>
  <c r="E29" i="59"/>
  <c r="E28" i="59"/>
  <c r="E27" i="59"/>
  <c r="E26" i="59"/>
  <c r="E25" i="59"/>
  <c r="E24" i="59"/>
  <c r="E23" i="59"/>
  <c r="E22" i="59"/>
  <c r="E21" i="59"/>
  <c r="E20" i="59"/>
  <c r="E19" i="59"/>
  <c r="E18" i="59"/>
  <c r="E17" i="59"/>
  <c r="E16" i="59"/>
  <c r="E15" i="59"/>
  <c r="C69" i="59"/>
  <c r="C68" i="59"/>
  <c r="C67" i="59"/>
  <c r="C66" i="59"/>
  <c r="C65" i="59"/>
  <c r="C64" i="59"/>
  <c r="C63" i="59"/>
  <c r="C62" i="59"/>
  <c r="C61" i="59"/>
  <c r="C60" i="59"/>
  <c r="C59" i="59"/>
  <c r="C58" i="59"/>
  <c r="C57" i="59"/>
  <c r="C56" i="59"/>
  <c r="C55" i="59"/>
  <c r="C54" i="59"/>
  <c r="C53" i="59"/>
  <c r="C52" i="59"/>
  <c r="C51" i="59"/>
  <c r="C50" i="59"/>
  <c r="C49" i="59"/>
  <c r="C48" i="59"/>
  <c r="C47" i="59"/>
  <c r="C46" i="59"/>
  <c r="C45" i="59"/>
  <c r="C44" i="59"/>
  <c r="C43" i="59"/>
  <c r="C42" i="59"/>
  <c r="C41" i="59"/>
  <c r="C40" i="59"/>
  <c r="C39" i="59"/>
  <c r="C38" i="59"/>
  <c r="C37" i="59"/>
  <c r="C36" i="59"/>
  <c r="C35" i="59"/>
  <c r="C34" i="59"/>
  <c r="C33" i="59"/>
  <c r="C32" i="59"/>
  <c r="C31" i="59"/>
  <c r="C30" i="59"/>
  <c r="C29" i="59"/>
  <c r="C28" i="59"/>
  <c r="C27" i="59"/>
  <c r="C26" i="59"/>
  <c r="C25" i="59"/>
  <c r="C24" i="59"/>
  <c r="C23" i="59"/>
  <c r="C22" i="59"/>
  <c r="C21" i="59"/>
  <c r="C20" i="59"/>
  <c r="C19" i="59"/>
  <c r="C18" i="59"/>
  <c r="C17" i="59"/>
  <c r="C16" i="59"/>
  <c r="C15" i="59"/>
  <c r="O14" i="59"/>
  <c r="M14" i="59"/>
  <c r="K14" i="59"/>
  <c r="I14" i="59"/>
  <c r="G14" i="59"/>
  <c r="E14" i="59"/>
  <c r="C14" i="59"/>
  <c r="O13" i="59"/>
  <c r="M13" i="59"/>
  <c r="K13" i="59"/>
  <c r="I13" i="59"/>
  <c r="G13" i="59"/>
  <c r="E13" i="59"/>
  <c r="C13" i="59"/>
  <c r="O123" i="60"/>
  <c r="M123" i="60"/>
  <c r="K123" i="60"/>
  <c r="I123" i="60"/>
  <c r="G123" i="60"/>
  <c r="E123" i="60"/>
  <c r="C123" i="60"/>
  <c r="D123" i="60" s="1"/>
  <c r="P122" i="60"/>
  <c r="N122" i="60"/>
  <c r="L122" i="60"/>
  <c r="J122" i="60"/>
  <c r="H122" i="60"/>
  <c r="F122" i="60"/>
  <c r="D122" i="60"/>
  <c r="P121" i="60"/>
  <c r="N121" i="60"/>
  <c r="L121" i="60"/>
  <c r="J121" i="60"/>
  <c r="H121" i="60"/>
  <c r="F121" i="60"/>
  <c r="D121" i="60"/>
  <c r="P120" i="60"/>
  <c r="N120" i="60"/>
  <c r="L120" i="60"/>
  <c r="J120" i="60"/>
  <c r="H120" i="60"/>
  <c r="F120" i="60"/>
  <c r="D120" i="60"/>
  <c r="P119" i="60"/>
  <c r="N119" i="60"/>
  <c r="L119" i="60"/>
  <c r="J119" i="60"/>
  <c r="H119" i="60"/>
  <c r="F119" i="60"/>
  <c r="D119" i="60"/>
  <c r="P118" i="60"/>
  <c r="N118" i="60"/>
  <c r="L118" i="60"/>
  <c r="J118" i="60"/>
  <c r="H118" i="60"/>
  <c r="F118" i="60"/>
  <c r="D118" i="60"/>
  <c r="P117" i="60"/>
  <c r="N117" i="60"/>
  <c r="L117" i="60"/>
  <c r="J117" i="60"/>
  <c r="H117" i="60"/>
  <c r="F117" i="60"/>
  <c r="D117" i="60"/>
  <c r="P116" i="60"/>
  <c r="N116" i="60"/>
  <c r="L116" i="60"/>
  <c r="J116" i="60"/>
  <c r="H116" i="60"/>
  <c r="F116" i="60"/>
  <c r="D116" i="60"/>
  <c r="P115" i="60"/>
  <c r="N115" i="60"/>
  <c r="L115" i="60"/>
  <c r="J115" i="60"/>
  <c r="H115" i="60"/>
  <c r="F115" i="60"/>
  <c r="D115" i="60"/>
  <c r="P114" i="60"/>
  <c r="N114" i="60"/>
  <c r="L114" i="60"/>
  <c r="J114" i="60"/>
  <c r="H114" i="60"/>
  <c r="F114" i="60"/>
  <c r="D114" i="60"/>
  <c r="P113" i="60"/>
  <c r="N113" i="60"/>
  <c r="L113" i="60"/>
  <c r="J113" i="60"/>
  <c r="H113" i="60"/>
  <c r="F113" i="60"/>
  <c r="D113" i="60"/>
  <c r="P112" i="60"/>
  <c r="N112" i="60"/>
  <c r="L112" i="60"/>
  <c r="J112" i="60"/>
  <c r="H112" i="60"/>
  <c r="F112" i="60"/>
  <c r="D112" i="60"/>
  <c r="P111" i="60"/>
  <c r="N111" i="60"/>
  <c r="L111" i="60"/>
  <c r="J111" i="60"/>
  <c r="H111" i="60"/>
  <c r="F111" i="60"/>
  <c r="D111" i="60"/>
  <c r="P110" i="60"/>
  <c r="N110" i="60"/>
  <c r="L110" i="60"/>
  <c r="J110" i="60"/>
  <c r="H110" i="60"/>
  <c r="F110" i="60"/>
  <c r="D110" i="60"/>
  <c r="P109" i="60"/>
  <c r="N109" i="60"/>
  <c r="L109" i="60"/>
  <c r="J109" i="60"/>
  <c r="H109" i="60"/>
  <c r="F109" i="60"/>
  <c r="D109" i="60"/>
  <c r="P108" i="60"/>
  <c r="N108" i="60"/>
  <c r="L108" i="60"/>
  <c r="J108" i="60"/>
  <c r="H108" i="60"/>
  <c r="F108" i="60"/>
  <c r="D108" i="60"/>
  <c r="P107" i="60"/>
  <c r="N107" i="60"/>
  <c r="L107" i="60"/>
  <c r="J107" i="60"/>
  <c r="H107" i="60"/>
  <c r="F107" i="60"/>
  <c r="D107" i="60"/>
  <c r="P106" i="60"/>
  <c r="N106" i="60"/>
  <c r="L106" i="60"/>
  <c r="J106" i="60"/>
  <c r="H106" i="60"/>
  <c r="F106" i="60"/>
  <c r="D106" i="60"/>
  <c r="P105" i="60"/>
  <c r="N105" i="60"/>
  <c r="L105" i="60"/>
  <c r="J105" i="60"/>
  <c r="H105" i="60"/>
  <c r="F105" i="60"/>
  <c r="D105" i="60"/>
  <c r="P104" i="60"/>
  <c r="N104" i="60"/>
  <c r="L104" i="60"/>
  <c r="J104" i="60"/>
  <c r="H104" i="60"/>
  <c r="F104" i="60"/>
  <c r="D104" i="60"/>
  <c r="P103" i="60"/>
  <c r="N103" i="60"/>
  <c r="L103" i="60"/>
  <c r="J103" i="60"/>
  <c r="H103" i="60"/>
  <c r="F103" i="60"/>
  <c r="D103" i="60"/>
  <c r="P102" i="60"/>
  <c r="N102" i="60"/>
  <c r="L102" i="60"/>
  <c r="J102" i="60"/>
  <c r="H102" i="60"/>
  <c r="F102" i="60"/>
  <c r="D102" i="60"/>
  <c r="P101" i="60"/>
  <c r="N101" i="60"/>
  <c r="L101" i="60"/>
  <c r="J101" i="60"/>
  <c r="H101" i="60"/>
  <c r="F101" i="60"/>
  <c r="D101" i="60"/>
  <c r="P100" i="60"/>
  <c r="N100" i="60"/>
  <c r="L100" i="60"/>
  <c r="J100" i="60"/>
  <c r="H100" i="60"/>
  <c r="F100" i="60"/>
  <c r="D100" i="60"/>
  <c r="P99" i="60"/>
  <c r="N99" i="60"/>
  <c r="L99" i="60"/>
  <c r="J99" i="60"/>
  <c r="H99" i="60"/>
  <c r="F99" i="60"/>
  <c r="D99" i="60"/>
  <c r="P98" i="60"/>
  <c r="N98" i="60"/>
  <c r="L98" i="60"/>
  <c r="J98" i="60"/>
  <c r="H98" i="60"/>
  <c r="F98" i="60"/>
  <c r="D98" i="60"/>
  <c r="P97" i="60"/>
  <c r="N97" i="60"/>
  <c r="L97" i="60"/>
  <c r="J97" i="60"/>
  <c r="H97" i="60"/>
  <c r="F97" i="60"/>
  <c r="D97" i="60"/>
  <c r="K81" i="60"/>
  <c r="P55" i="60"/>
  <c r="N55" i="60"/>
  <c r="L55" i="60"/>
  <c r="J55" i="60"/>
  <c r="H55" i="60"/>
  <c r="F55" i="60"/>
  <c r="C81" i="60"/>
  <c r="O81" i="60"/>
  <c r="M81" i="60"/>
  <c r="I81" i="60"/>
  <c r="G81" i="60"/>
  <c r="E81" i="60"/>
  <c r="P80" i="60"/>
  <c r="N80" i="60"/>
  <c r="L80" i="60"/>
  <c r="J80" i="60"/>
  <c r="H80" i="60"/>
  <c r="F80" i="60"/>
  <c r="D80" i="60"/>
  <c r="P79" i="60"/>
  <c r="N79" i="60"/>
  <c r="L79" i="60"/>
  <c r="J79" i="60"/>
  <c r="H79" i="60"/>
  <c r="F79" i="60"/>
  <c r="D79" i="60"/>
  <c r="P78" i="60"/>
  <c r="N78" i="60"/>
  <c r="L78" i="60"/>
  <c r="J78" i="60"/>
  <c r="H78" i="60"/>
  <c r="F78" i="60"/>
  <c r="D78" i="60"/>
  <c r="P77" i="60"/>
  <c r="N77" i="60"/>
  <c r="L77" i="60"/>
  <c r="J77" i="60"/>
  <c r="H77" i="60"/>
  <c r="F77" i="60"/>
  <c r="D77" i="60"/>
  <c r="P76" i="60"/>
  <c r="N76" i="60"/>
  <c r="L76" i="60"/>
  <c r="J76" i="60"/>
  <c r="H76" i="60"/>
  <c r="F76" i="60"/>
  <c r="D76" i="60"/>
  <c r="P75" i="60"/>
  <c r="N75" i="60"/>
  <c r="L75" i="60"/>
  <c r="J75" i="60"/>
  <c r="H75" i="60"/>
  <c r="F75" i="60"/>
  <c r="D75" i="60"/>
  <c r="P74" i="60"/>
  <c r="N74" i="60"/>
  <c r="L74" i="60"/>
  <c r="J74" i="60"/>
  <c r="H74" i="60"/>
  <c r="F74" i="60"/>
  <c r="D74" i="60"/>
  <c r="P73" i="60"/>
  <c r="N73" i="60"/>
  <c r="L73" i="60"/>
  <c r="J73" i="60"/>
  <c r="H73" i="60"/>
  <c r="F73" i="60"/>
  <c r="D73" i="60"/>
  <c r="P72" i="60"/>
  <c r="N72" i="60"/>
  <c r="L72" i="60"/>
  <c r="J72" i="60"/>
  <c r="H72" i="60"/>
  <c r="F72" i="60"/>
  <c r="D72" i="60"/>
  <c r="P71" i="60"/>
  <c r="N71" i="60"/>
  <c r="L71" i="60"/>
  <c r="J71" i="60"/>
  <c r="H71" i="60"/>
  <c r="F71" i="60"/>
  <c r="D71" i="60"/>
  <c r="P70" i="60"/>
  <c r="N70" i="60"/>
  <c r="L70" i="60"/>
  <c r="J70" i="60"/>
  <c r="H70" i="60"/>
  <c r="F70" i="60"/>
  <c r="D70" i="60"/>
  <c r="P69" i="60"/>
  <c r="N69" i="60"/>
  <c r="L69" i="60"/>
  <c r="J69" i="60"/>
  <c r="H69" i="60"/>
  <c r="F69" i="60"/>
  <c r="D69" i="60"/>
  <c r="P68" i="60"/>
  <c r="N68" i="60"/>
  <c r="L68" i="60"/>
  <c r="J68" i="60"/>
  <c r="H68" i="60"/>
  <c r="F68" i="60"/>
  <c r="D68" i="60"/>
  <c r="P67" i="60"/>
  <c r="N67" i="60"/>
  <c r="L67" i="60"/>
  <c r="J67" i="60"/>
  <c r="H67" i="60"/>
  <c r="F67" i="60"/>
  <c r="D67" i="60"/>
  <c r="P66" i="60"/>
  <c r="N66" i="60"/>
  <c r="L66" i="60"/>
  <c r="J66" i="60"/>
  <c r="H66" i="60"/>
  <c r="F66" i="60"/>
  <c r="D66" i="60"/>
  <c r="P65" i="60"/>
  <c r="N65" i="60"/>
  <c r="L65" i="60"/>
  <c r="J65" i="60"/>
  <c r="H65" i="60"/>
  <c r="F65" i="60"/>
  <c r="D65" i="60"/>
  <c r="P64" i="60"/>
  <c r="N64" i="60"/>
  <c r="L64" i="60"/>
  <c r="J64" i="60"/>
  <c r="H64" i="60"/>
  <c r="F64" i="60"/>
  <c r="D64" i="60"/>
  <c r="P63" i="60"/>
  <c r="N63" i="60"/>
  <c r="L63" i="60"/>
  <c r="J63" i="60"/>
  <c r="H63" i="60"/>
  <c r="F63" i="60"/>
  <c r="D63" i="60"/>
  <c r="P62" i="60"/>
  <c r="N62" i="60"/>
  <c r="L62" i="60"/>
  <c r="J62" i="60"/>
  <c r="H62" i="60"/>
  <c r="F62" i="60"/>
  <c r="D62" i="60"/>
  <c r="P61" i="60"/>
  <c r="N61" i="60"/>
  <c r="L61" i="60"/>
  <c r="J61" i="60"/>
  <c r="H61" i="60"/>
  <c r="F61" i="60"/>
  <c r="D61" i="60"/>
  <c r="P60" i="60"/>
  <c r="N60" i="60"/>
  <c r="L60" i="60"/>
  <c r="J60" i="60"/>
  <c r="H60" i="60"/>
  <c r="F60" i="60"/>
  <c r="D60" i="60"/>
  <c r="P59" i="60"/>
  <c r="N59" i="60"/>
  <c r="L59" i="60"/>
  <c r="J59" i="60"/>
  <c r="H59" i="60"/>
  <c r="F59" i="60"/>
  <c r="D59" i="60"/>
  <c r="P58" i="60"/>
  <c r="N58" i="60"/>
  <c r="L58" i="60"/>
  <c r="J58" i="60"/>
  <c r="H58" i="60"/>
  <c r="F58" i="60"/>
  <c r="D58" i="60"/>
  <c r="P57" i="60"/>
  <c r="N57" i="60"/>
  <c r="L57" i="60"/>
  <c r="J57" i="60"/>
  <c r="H57" i="60"/>
  <c r="F57" i="60"/>
  <c r="D57" i="60"/>
  <c r="P56" i="60"/>
  <c r="N56" i="60"/>
  <c r="L56" i="60"/>
  <c r="J56" i="60"/>
  <c r="H56" i="60"/>
  <c r="F56" i="60"/>
  <c r="D56" i="60"/>
  <c r="D55" i="60"/>
  <c r="P38" i="60"/>
  <c r="P37" i="60"/>
  <c r="P36" i="60"/>
  <c r="P35" i="60"/>
  <c r="P34" i="60"/>
  <c r="P33" i="60"/>
  <c r="P32" i="60"/>
  <c r="P31" i="60"/>
  <c r="P30" i="60"/>
  <c r="P29" i="60"/>
  <c r="P28" i="60"/>
  <c r="P27" i="60"/>
  <c r="P26" i="60"/>
  <c r="P25" i="60"/>
  <c r="P24" i="60"/>
  <c r="P23" i="60"/>
  <c r="P22" i="60"/>
  <c r="P21" i="60"/>
  <c r="P20" i="60"/>
  <c r="P19" i="60"/>
  <c r="P18" i="60"/>
  <c r="P17" i="60"/>
  <c r="P16" i="60"/>
  <c r="P15" i="60"/>
  <c r="N38" i="60"/>
  <c r="N37" i="60"/>
  <c r="N36" i="60"/>
  <c r="N35" i="60"/>
  <c r="N34" i="60"/>
  <c r="N33" i="60"/>
  <c r="N32" i="60"/>
  <c r="N31" i="60"/>
  <c r="N30" i="60"/>
  <c r="N29" i="60"/>
  <c r="N28" i="60"/>
  <c r="N27" i="60"/>
  <c r="N26" i="60"/>
  <c r="N25" i="60"/>
  <c r="N24" i="60"/>
  <c r="N23" i="60"/>
  <c r="N22" i="60"/>
  <c r="N21" i="60"/>
  <c r="N20" i="60"/>
  <c r="N19" i="60"/>
  <c r="N18" i="60"/>
  <c r="N17" i="60"/>
  <c r="N16" i="60"/>
  <c r="N15" i="60"/>
  <c r="L38" i="60"/>
  <c r="L37" i="60"/>
  <c r="L36" i="60"/>
  <c r="L35" i="60"/>
  <c r="L34" i="60"/>
  <c r="L33" i="60"/>
  <c r="L32" i="60"/>
  <c r="L31" i="60"/>
  <c r="L30" i="60"/>
  <c r="L29" i="60"/>
  <c r="L28" i="60"/>
  <c r="L27" i="60"/>
  <c r="L26" i="60"/>
  <c r="L25" i="60"/>
  <c r="L24" i="60"/>
  <c r="L23" i="60"/>
  <c r="L22" i="60"/>
  <c r="L21" i="60"/>
  <c r="L20" i="60"/>
  <c r="L19" i="60"/>
  <c r="L18" i="60"/>
  <c r="L17" i="60"/>
  <c r="L16" i="60"/>
  <c r="L15" i="60"/>
  <c r="J38" i="60"/>
  <c r="J37" i="60"/>
  <c r="J36" i="60"/>
  <c r="J35" i="60"/>
  <c r="J34" i="60"/>
  <c r="J33" i="60"/>
  <c r="J32" i="60"/>
  <c r="J31" i="60"/>
  <c r="J30" i="60"/>
  <c r="J29" i="60"/>
  <c r="J28" i="60"/>
  <c r="J27" i="60"/>
  <c r="J26" i="60"/>
  <c r="J25" i="60"/>
  <c r="J24" i="60"/>
  <c r="J23" i="60"/>
  <c r="J22" i="60"/>
  <c r="J21" i="60"/>
  <c r="J20" i="60"/>
  <c r="J19" i="60"/>
  <c r="J18" i="60"/>
  <c r="J17" i="60"/>
  <c r="J16" i="60"/>
  <c r="J15" i="60"/>
  <c r="H38" i="60"/>
  <c r="H37" i="60"/>
  <c r="H36" i="60"/>
  <c r="H35" i="60"/>
  <c r="H34" i="60"/>
  <c r="H33" i="60"/>
  <c r="H32" i="60"/>
  <c r="H31" i="60"/>
  <c r="H30" i="60"/>
  <c r="H29" i="60"/>
  <c r="H28" i="60"/>
  <c r="H27" i="60"/>
  <c r="H26" i="60"/>
  <c r="H25" i="60"/>
  <c r="H24" i="60"/>
  <c r="H23" i="60"/>
  <c r="H22" i="60"/>
  <c r="H21" i="60"/>
  <c r="H20" i="60"/>
  <c r="H19" i="60"/>
  <c r="H18" i="60"/>
  <c r="H17" i="60"/>
  <c r="H16" i="60"/>
  <c r="H15" i="60"/>
  <c r="P14" i="60"/>
  <c r="N14" i="60"/>
  <c r="L14" i="60"/>
  <c r="J14" i="60"/>
  <c r="H14" i="60"/>
  <c r="F38" i="60"/>
  <c r="F37" i="60"/>
  <c r="F36" i="60"/>
  <c r="F35" i="60"/>
  <c r="F34" i="60"/>
  <c r="F33" i="60"/>
  <c r="F32" i="60"/>
  <c r="F31" i="60"/>
  <c r="F30" i="60"/>
  <c r="F29" i="60"/>
  <c r="F28" i="60"/>
  <c r="F27" i="60"/>
  <c r="F26" i="60"/>
  <c r="F25" i="60"/>
  <c r="F24" i="60"/>
  <c r="F23" i="60"/>
  <c r="F22" i="60"/>
  <c r="F21" i="60"/>
  <c r="F20" i="60"/>
  <c r="F19" i="60"/>
  <c r="F18" i="60"/>
  <c r="F17" i="60"/>
  <c r="F16" i="60"/>
  <c r="F15" i="60"/>
  <c r="D38" i="60"/>
  <c r="D37" i="60"/>
  <c r="D36" i="60"/>
  <c r="D35" i="60"/>
  <c r="D34" i="60"/>
  <c r="D33" i="60"/>
  <c r="D32" i="60"/>
  <c r="D31" i="60"/>
  <c r="D30" i="60"/>
  <c r="D29" i="60"/>
  <c r="D28" i="60"/>
  <c r="D27" i="60"/>
  <c r="D26" i="60"/>
  <c r="D25" i="60"/>
  <c r="D24" i="60"/>
  <c r="D23" i="60"/>
  <c r="D22" i="60"/>
  <c r="D21" i="60"/>
  <c r="D20" i="60"/>
  <c r="D19" i="60"/>
  <c r="D18" i="60"/>
  <c r="D17" i="60"/>
  <c r="D16" i="60"/>
  <c r="D15" i="60"/>
  <c r="F14" i="60"/>
  <c r="D14" i="60"/>
  <c r="D13" i="60"/>
  <c r="P13" i="60"/>
  <c r="N13" i="60"/>
  <c r="L13" i="60"/>
  <c r="J13" i="60"/>
  <c r="H13" i="60"/>
  <c r="F13" i="60"/>
  <c r="O39" i="60"/>
  <c r="M39" i="60"/>
  <c r="N39" i="60" s="1"/>
  <c r="K39" i="60"/>
  <c r="L39" i="60" s="1"/>
  <c r="I39" i="60"/>
  <c r="J39" i="60" s="1"/>
  <c r="G39" i="60"/>
  <c r="E39" i="60"/>
  <c r="F39" i="60" s="1"/>
  <c r="C39" i="60"/>
  <c r="P39" i="60" l="1"/>
  <c r="F123" i="60"/>
  <c r="H123" i="60"/>
  <c r="J123" i="60"/>
  <c r="N123" i="60"/>
  <c r="D39" i="60"/>
  <c r="H39" i="60"/>
  <c r="L123" i="60"/>
  <c r="P123" i="60"/>
  <c r="F81" i="60"/>
  <c r="H81" i="60"/>
  <c r="J81" i="60"/>
  <c r="D81" i="60"/>
  <c r="L81" i="60"/>
  <c r="N81" i="60"/>
  <c r="P81" i="60"/>
  <c r="O54" i="17"/>
  <c r="M54" i="17"/>
  <c r="K54" i="17"/>
  <c r="I54" i="17"/>
  <c r="G54" i="17"/>
  <c r="E54" i="17"/>
  <c r="C54" i="17"/>
  <c r="O53" i="17"/>
  <c r="M53" i="17"/>
  <c r="K53" i="17"/>
  <c r="I53" i="17"/>
  <c r="G53" i="17"/>
  <c r="E53" i="17"/>
  <c r="C53" i="17"/>
  <c r="O52" i="17"/>
  <c r="M52" i="17"/>
  <c r="K52" i="17"/>
  <c r="I52" i="17"/>
  <c r="G52" i="17"/>
  <c r="E52" i="17"/>
  <c r="C52" i="17"/>
  <c r="O51" i="17"/>
  <c r="M51" i="17"/>
  <c r="K51" i="17"/>
  <c r="I51" i="17"/>
  <c r="G51" i="17"/>
  <c r="E51" i="17"/>
  <c r="C51" i="17"/>
  <c r="L56" i="17"/>
  <c r="J56" i="17"/>
  <c r="H56" i="17"/>
  <c r="I56" i="17" s="1"/>
  <c r="F56" i="17"/>
  <c r="D56" i="17"/>
  <c r="B56" i="17"/>
  <c r="CO207" i="58"/>
  <c r="CN207" i="58"/>
  <c r="CM207" i="58"/>
  <c r="CL207" i="58"/>
  <c r="CK207" i="58"/>
  <c r="CJ207" i="58"/>
  <c r="CI207" i="58"/>
  <c r="CH207" i="58"/>
  <c r="CG207" i="58"/>
  <c r="CF207" i="58"/>
  <c r="CE207" i="58"/>
  <c r="CD207" i="58"/>
  <c r="CC207" i="58"/>
  <c r="CB207" i="58"/>
  <c r="CA207" i="58"/>
  <c r="BZ207" i="58"/>
  <c r="BY207" i="58"/>
  <c r="BX207" i="58"/>
  <c r="BW207" i="58"/>
  <c r="BV207" i="58"/>
  <c r="BU207" i="58"/>
  <c r="BT207" i="58"/>
  <c r="BS207" i="58"/>
  <c r="BR207" i="58"/>
  <c r="BQ207" i="58"/>
  <c r="BP207" i="58"/>
  <c r="BO207" i="58"/>
  <c r="BN207" i="58"/>
  <c r="BM207" i="58"/>
  <c r="BL207" i="58"/>
  <c r="BK207" i="58"/>
  <c r="BJ207" i="58"/>
  <c r="BI207" i="58"/>
  <c r="BH207" i="58"/>
  <c r="BG207" i="58"/>
  <c r="BF207" i="58"/>
  <c r="BE207" i="58"/>
  <c r="BD207" i="58"/>
  <c r="BC207" i="58"/>
  <c r="BB207" i="58"/>
  <c r="BA207" i="58"/>
  <c r="AZ207" i="58"/>
  <c r="AY207" i="58"/>
  <c r="AX207" i="58"/>
  <c r="AW207" i="58"/>
  <c r="AV207" i="58"/>
  <c r="AU207" i="58"/>
  <c r="AT207" i="58"/>
  <c r="AS207" i="58"/>
  <c r="AR207" i="58"/>
  <c r="AQ207" i="58"/>
  <c r="AP207" i="58"/>
  <c r="AO207" i="58"/>
  <c r="AN207" i="58"/>
  <c r="AM207" i="58"/>
  <c r="AL207" i="58"/>
  <c r="AK207" i="58"/>
  <c r="AJ207" i="58"/>
  <c r="AI207" i="58"/>
  <c r="AH207" i="58"/>
  <c r="AG207" i="58"/>
  <c r="AF207" i="58"/>
  <c r="AE207" i="58"/>
  <c r="AD207" i="58"/>
  <c r="AC207" i="58"/>
  <c r="AB207" i="58"/>
  <c r="AA207" i="58"/>
  <c r="Z207" i="58"/>
  <c r="Y207" i="58"/>
  <c r="X207" i="58"/>
  <c r="W207" i="58"/>
  <c r="V207" i="58"/>
  <c r="U207" i="58"/>
  <c r="T207" i="58"/>
  <c r="S207" i="58"/>
  <c r="R207" i="58"/>
  <c r="Q207" i="58"/>
  <c r="P207" i="58"/>
  <c r="O207" i="58"/>
  <c r="N207" i="58"/>
  <c r="M207" i="58"/>
  <c r="L207" i="58"/>
  <c r="K207" i="58"/>
  <c r="J207" i="58"/>
  <c r="I207" i="58"/>
  <c r="H207" i="58"/>
  <c r="G207" i="58"/>
  <c r="F207" i="58"/>
  <c r="E207" i="58"/>
  <c r="D207" i="58"/>
  <c r="C207" i="58"/>
  <c r="B207" i="58"/>
  <c r="CO136" i="58"/>
  <c r="CN136" i="58"/>
  <c r="CM136" i="58"/>
  <c r="CL136" i="58"/>
  <c r="CK136" i="58"/>
  <c r="CJ136" i="58"/>
  <c r="CI136" i="58"/>
  <c r="CH136" i="58"/>
  <c r="CG136" i="58"/>
  <c r="CF136" i="58"/>
  <c r="CE136" i="58"/>
  <c r="CD136" i="58"/>
  <c r="CC136" i="58"/>
  <c r="CB136" i="58"/>
  <c r="CA136" i="58"/>
  <c r="BZ136" i="58"/>
  <c r="BY136" i="58"/>
  <c r="BX136" i="58"/>
  <c r="BW136" i="58"/>
  <c r="BV136" i="58"/>
  <c r="BU136" i="58"/>
  <c r="BT136" i="58"/>
  <c r="BS136" i="58"/>
  <c r="BR136" i="58"/>
  <c r="BQ136" i="58"/>
  <c r="BP136" i="58"/>
  <c r="BO136" i="58"/>
  <c r="BN136" i="58"/>
  <c r="BM136" i="58"/>
  <c r="BL136" i="58"/>
  <c r="BK136" i="58"/>
  <c r="BJ136" i="58"/>
  <c r="BI136" i="58"/>
  <c r="BH136" i="58"/>
  <c r="BG136" i="58"/>
  <c r="BF136" i="58"/>
  <c r="BE136" i="58"/>
  <c r="BD136" i="58"/>
  <c r="BC136" i="58"/>
  <c r="BB136" i="58"/>
  <c r="BA136" i="58"/>
  <c r="AZ136" i="58"/>
  <c r="AY136" i="58"/>
  <c r="AX136" i="58"/>
  <c r="AW136" i="58"/>
  <c r="AV136" i="58"/>
  <c r="AU136" i="58"/>
  <c r="AT136" i="58"/>
  <c r="AS136" i="58"/>
  <c r="AR136" i="58"/>
  <c r="AQ136" i="58"/>
  <c r="AP136" i="58"/>
  <c r="AO136" i="58"/>
  <c r="AN136" i="58"/>
  <c r="AM136" i="58"/>
  <c r="AL136" i="58"/>
  <c r="AK136" i="58"/>
  <c r="AJ136" i="58"/>
  <c r="AI136" i="58"/>
  <c r="AH136" i="58"/>
  <c r="AG136" i="58"/>
  <c r="AF136" i="58"/>
  <c r="AE136" i="58"/>
  <c r="AD136" i="58"/>
  <c r="AC136" i="58"/>
  <c r="AB136" i="58"/>
  <c r="AA136" i="58"/>
  <c r="Z136" i="58"/>
  <c r="Y136" i="58"/>
  <c r="X136" i="58"/>
  <c r="W136" i="58"/>
  <c r="V136" i="58"/>
  <c r="U136" i="58"/>
  <c r="T136" i="58"/>
  <c r="S136" i="58"/>
  <c r="R136" i="58"/>
  <c r="Q136" i="58"/>
  <c r="P136" i="58"/>
  <c r="O136" i="58"/>
  <c r="N136" i="58"/>
  <c r="M136" i="58"/>
  <c r="L136" i="58"/>
  <c r="K136" i="58"/>
  <c r="J136" i="58"/>
  <c r="I136" i="58"/>
  <c r="H136" i="58"/>
  <c r="G136" i="58"/>
  <c r="F136" i="58"/>
  <c r="E136" i="58"/>
  <c r="D136" i="58"/>
  <c r="C136" i="58"/>
  <c r="B136" i="58"/>
  <c r="CP117" i="57"/>
  <c r="CO117" i="57"/>
  <c r="CN117" i="57"/>
  <c r="CM117" i="57"/>
  <c r="CL117" i="57"/>
  <c r="CK117" i="57"/>
  <c r="CJ117" i="57"/>
  <c r="CI117" i="57"/>
  <c r="CH117" i="57"/>
  <c r="CG117" i="57"/>
  <c r="CF117" i="57"/>
  <c r="CE117" i="57"/>
  <c r="CD117" i="57"/>
  <c r="CC117" i="57"/>
  <c r="CB117" i="57"/>
  <c r="CA117" i="57"/>
  <c r="BZ117" i="57"/>
  <c r="BY117" i="57"/>
  <c r="BX117" i="57"/>
  <c r="BW117" i="57"/>
  <c r="BV117" i="57"/>
  <c r="BU117" i="57"/>
  <c r="BT117" i="57"/>
  <c r="BS117" i="57"/>
  <c r="BR117" i="57"/>
  <c r="BQ117" i="57"/>
  <c r="BP117" i="57"/>
  <c r="BO117" i="57"/>
  <c r="BN117" i="57"/>
  <c r="BM117" i="57"/>
  <c r="BL117" i="57"/>
  <c r="BK117" i="57"/>
  <c r="BJ117" i="57"/>
  <c r="BI117" i="57"/>
  <c r="BH117" i="57"/>
  <c r="BG117" i="57"/>
  <c r="BF117" i="57"/>
  <c r="BE117" i="57"/>
  <c r="BD117" i="57"/>
  <c r="BC117" i="57"/>
  <c r="BB117" i="57"/>
  <c r="BA117" i="57"/>
  <c r="AZ117" i="57"/>
  <c r="AY117" i="57"/>
  <c r="AX117" i="57"/>
  <c r="AW117" i="57"/>
  <c r="AV117" i="57"/>
  <c r="AU117" i="57"/>
  <c r="AT117" i="57"/>
  <c r="AS117" i="57"/>
  <c r="AR117" i="57"/>
  <c r="AQ117" i="57"/>
  <c r="AP117" i="57"/>
  <c r="AO117" i="57"/>
  <c r="AN117" i="57"/>
  <c r="AM117" i="57"/>
  <c r="AL117" i="57"/>
  <c r="AK117" i="57"/>
  <c r="AJ117" i="57"/>
  <c r="AI117" i="57"/>
  <c r="AH117" i="57"/>
  <c r="AG117" i="57"/>
  <c r="AF117" i="57"/>
  <c r="AE117" i="57"/>
  <c r="AD117" i="57"/>
  <c r="AC117" i="57"/>
  <c r="AB117" i="57"/>
  <c r="AA117" i="57"/>
  <c r="Z117" i="57"/>
  <c r="Y117" i="57"/>
  <c r="X117" i="57"/>
  <c r="W117" i="57"/>
  <c r="V117" i="57"/>
  <c r="U117" i="57"/>
  <c r="T117" i="57"/>
  <c r="S117" i="57"/>
  <c r="R117" i="57"/>
  <c r="Q117" i="57"/>
  <c r="P117" i="57"/>
  <c r="O117" i="57"/>
  <c r="N117" i="57"/>
  <c r="M117" i="57"/>
  <c r="L117" i="57"/>
  <c r="K117" i="57"/>
  <c r="J117" i="57"/>
  <c r="I117" i="57"/>
  <c r="H117" i="57"/>
  <c r="G117" i="57"/>
  <c r="F117" i="57"/>
  <c r="E117" i="57"/>
  <c r="D117" i="57"/>
  <c r="C117" i="57"/>
  <c r="CP76" i="57"/>
  <c r="CO76" i="57"/>
  <c r="CN76" i="57"/>
  <c r="CM76" i="57"/>
  <c r="CL76" i="57"/>
  <c r="CK76" i="57"/>
  <c r="CJ76" i="57"/>
  <c r="CI76" i="57"/>
  <c r="CH76" i="57"/>
  <c r="CG76" i="57"/>
  <c r="CF76" i="57"/>
  <c r="CE76" i="57"/>
  <c r="CD76" i="57"/>
  <c r="CC76" i="57"/>
  <c r="CB76" i="57"/>
  <c r="CA76" i="57"/>
  <c r="BZ76" i="57"/>
  <c r="BY76" i="57"/>
  <c r="BX76" i="57"/>
  <c r="BW76" i="57"/>
  <c r="BV76" i="57"/>
  <c r="BU76" i="57"/>
  <c r="BT76" i="57"/>
  <c r="BS76" i="57"/>
  <c r="BR76" i="57"/>
  <c r="BQ76" i="57"/>
  <c r="BP76" i="57"/>
  <c r="BO76" i="57"/>
  <c r="BN76" i="57"/>
  <c r="BM76" i="57"/>
  <c r="BL76" i="57"/>
  <c r="BK76" i="57"/>
  <c r="BJ76" i="57"/>
  <c r="BI76" i="57"/>
  <c r="BH76" i="57"/>
  <c r="BG76" i="57"/>
  <c r="BF76" i="57"/>
  <c r="BE76" i="57"/>
  <c r="BD76" i="57"/>
  <c r="BC76" i="57"/>
  <c r="BB76" i="57"/>
  <c r="BA76" i="57"/>
  <c r="AZ76" i="57"/>
  <c r="AY76" i="57"/>
  <c r="AX76" i="57"/>
  <c r="AW76" i="57"/>
  <c r="AV76" i="57"/>
  <c r="AU76" i="57"/>
  <c r="AT76" i="57"/>
  <c r="AS76" i="57"/>
  <c r="AR76" i="57"/>
  <c r="AQ76" i="57"/>
  <c r="AP76" i="57"/>
  <c r="AO76" i="57"/>
  <c r="AN76" i="57"/>
  <c r="AM76" i="57"/>
  <c r="AL76" i="57"/>
  <c r="AK76" i="57"/>
  <c r="AJ76" i="57"/>
  <c r="AI76" i="57"/>
  <c r="AH76" i="57"/>
  <c r="AG76" i="57"/>
  <c r="AF76" i="57"/>
  <c r="AE76" i="57"/>
  <c r="AD76" i="57"/>
  <c r="AC76" i="57"/>
  <c r="AB76" i="57"/>
  <c r="AA76" i="57"/>
  <c r="Z76" i="57"/>
  <c r="Y76" i="57"/>
  <c r="X76" i="57"/>
  <c r="W76" i="57"/>
  <c r="V76" i="57"/>
  <c r="U76" i="57"/>
  <c r="T76" i="57"/>
  <c r="S76" i="57"/>
  <c r="R76" i="57"/>
  <c r="Q76" i="57"/>
  <c r="P76" i="57"/>
  <c r="O76" i="57"/>
  <c r="N76" i="57"/>
  <c r="M76" i="57"/>
  <c r="L76" i="57"/>
  <c r="K76" i="57"/>
  <c r="J76" i="57"/>
  <c r="I76" i="57"/>
  <c r="H76" i="57"/>
  <c r="G76" i="57"/>
  <c r="F76" i="57"/>
  <c r="E76" i="57"/>
  <c r="D76" i="57"/>
  <c r="C76" i="57"/>
  <c r="L37" i="17"/>
  <c r="J37" i="17"/>
  <c r="H37" i="17"/>
  <c r="F37" i="17"/>
  <c r="D37" i="17"/>
  <c r="B37" i="17"/>
  <c r="C37" i="17" s="1"/>
  <c r="O16" i="17"/>
  <c r="O15" i="17"/>
  <c r="O14" i="17"/>
  <c r="O13" i="17"/>
  <c r="M16" i="17"/>
  <c r="M15" i="17"/>
  <c r="M14" i="17"/>
  <c r="M13" i="17"/>
  <c r="K16" i="17"/>
  <c r="K15" i="17"/>
  <c r="K14" i="17"/>
  <c r="K13" i="17"/>
  <c r="I16" i="17"/>
  <c r="I15" i="17"/>
  <c r="I14" i="17"/>
  <c r="G16" i="17"/>
  <c r="G15" i="17"/>
  <c r="G14" i="17"/>
  <c r="I13" i="17"/>
  <c r="G13" i="17"/>
  <c r="O35" i="17"/>
  <c r="O34" i="17"/>
  <c r="O33" i="17"/>
  <c r="O32" i="17"/>
  <c r="M35" i="17"/>
  <c r="M34" i="17"/>
  <c r="M33" i="17"/>
  <c r="M32" i="17"/>
  <c r="K35" i="17"/>
  <c r="K34" i="17"/>
  <c r="K33" i="17"/>
  <c r="K32" i="17"/>
  <c r="I35" i="17"/>
  <c r="I34" i="17"/>
  <c r="I33" i="17"/>
  <c r="I32" i="17"/>
  <c r="G35" i="17"/>
  <c r="G34" i="17"/>
  <c r="G33" i="17"/>
  <c r="G32" i="17"/>
  <c r="E35" i="17"/>
  <c r="E34" i="17"/>
  <c r="E33" i="17"/>
  <c r="E32" i="17"/>
  <c r="C34" i="17"/>
  <c r="C35" i="17"/>
  <c r="C33" i="17"/>
  <c r="C32" i="17"/>
  <c r="E15" i="17"/>
  <c r="E14" i="17"/>
  <c r="E13" i="17"/>
  <c r="C16" i="17"/>
  <c r="C15" i="17"/>
  <c r="C14" i="17"/>
  <c r="C13" i="17"/>
  <c r="L18" i="17"/>
  <c r="J18" i="17"/>
  <c r="F18" i="17"/>
  <c r="H18" i="17"/>
  <c r="N18" i="17" s="1"/>
  <c r="D18" i="17"/>
  <c r="B18" i="17"/>
  <c r="C18" i="17" s="1"/>
  <c r="N54" i="17"/>
  <c r="L54" i="17"/>
  <c r="J54" i="17"/>
  <c r="H54" i="17"/>
  <c r="F54" i="17"/>
  <c r="D54" i="17"/>
  <c r="B53" i="17"/>
  <c r="B52" i="17"/>
  <c r="B51" i="17"/>
  <c r="H35" i="17"/>
  <c r="F35" i="17"/>
  <c r="D35" i="17"/>
  <c r="B34" i="17"/>
  <c r="B33" i="17"/>
  <c r="B32" i="17"/>
  <c r="N35" i="17"/>
  <c r="L35" i="17"/>
  <c r="J35" i="17"/>
  <c r="D16" i="17"/>
  <c r="E16" i="17" s="1"/>
  <c r="F16" i="17"/>
  <c r="H16" i="17"/>
  <c r="J16" i="17"/>
  <c r="L16" i="17"/>
  <c r="N16" i="17"/>
  <c r="B16" i="17"/>
  <c r="CP114" i="57"/>
  <c r="CO114" i="57"/>
  <c r="CN114" i="57"/>
  <c r="CM114" i="57"/>
  <c r="CL114" i="57"/>
  <c r="CK114" i="57"/>
  <c r="CJ114" i="57"/>
  <c r="CI114" i="57"/>
  <c r="CH114" i="57"/>
  <c r="CG114" i="57"/>
  <c r="CF114" i="57"/>
  <c r="CE114" i="57"/>
  <c r="CD114" i="57"/>
  <c r="CC114" i="57"/>
  <c r="CB114" i="57"/>
  <c r="CA114" i="57"/>
  <c r="BZ114" i="57"/>
  <c r="BY114" i="57"/>
  <c r="BX114" i="57"/>
  <c r="BW114" i="57"/>
  <c r="BV114" i="57"/>
  <c r="BU114" i="57"/>
  <c r="BT114" i="57"/>
  <c r="BS114" i="57"/>
  <c r="BR114" i="57"/>
  <c r="BQ114" i="57"/>
  <c r="BP114" i="57"/>
  <c r="BO114" i="57"/>
  <c r="BN114" i="57"/>
  <c r="BM114" i="57"/>
  <c r="BL114" i="57"/>
  <c r="BK114" i="57"/>
  <c r="BJ114" i="57"/>
  <c r="BI114" i="57"/>
  <c r="BH114" i="57"/>
  <c r="BG114" i="57"/>
  <c r="BF114" i="57"/>
  <c r="BE114" i="57"/>
  <c r="BD114" i="57"/>
  <c r="BC114" i="57"/>
  <c r="BB114" i="57"/>
  <c r="BA114" i="57"/>
  <c r="AZ114" i="57"/>
  <c r="AY114" i="57"/>
  <c r="AX114" i="57"/>
  <c r="AW114" i="57"/>
  <c r="AV114" i="57"/>
  <c r="AU114" i="57"/>
  <c r="AT114" i="57"/>
  <c r="AS114" i="57"/>
  <c r="AR114" i="57"/>
  <c r="AQ114" i="57"/>
  <c r="AP114" i="57"/>
  <c r="AO114" i="57"/>
  <c r="AN114" i="57"/>
  <c r="AM114" i="57"/>
  <c r="AL114" i="57"/>
  <c r="AK114" i="57"/>
  <c r="AJ114" i="57"/>
  <c r="AI114" i="57"/>
  <c r="AH114" i="57"/>
  <c r="AG114" i="57"/>
  <c r="AF114" i="57"/>
  <c r="AE114" i="57"/>
  <c r="AD114" i="57"/>
  <c r="AC114" i="57"/>
  <c r="AB114" i="57"/>
  <c r="AA114" i="57"/>
  <c r="Z114" i="57"/>
  <c r="Y114" i="57"/>
  <c r="X114" i="57"/>
  <c r="W114" i="57"/>
  <c r="V114" i="57"/>
  <c r="U114" i="57"/>
  <c r="T114" i="57"/>
  <c r="S114" i="57"/>
  <c r="R114" i="57"/>
  <c r="Q114" i="57"/>
  <c r="P114" i="57"/>
  <c r="O114" i="57"/>
  <c r="N114" i="57"/>
  <c r="M114" i="57"/>
  <c r="L114" i="57"/>
  <c r="K114" i="57"/>
  <c r="J114" i="57"/>
  <c r="I114" i="57"/>
  <c r="H114" i="57"/>
  <c r="G114" i="57"/>
  <c r="F114" i="57"/>
  <c r="E114" i="57"/>
  <c r="D114" i="57"/>
  <c r="C114" i="57"/>
  <c r="CP105" i="57"/>
  <c r="CO105" i="57"/>
  <c r="CN105" i="57"/>
  <c r="CN115" i="57" s="1"/>
  <c r="CM105" i="57"/>
  <c r="CM115" i="57" s="1"/>
  <c r="CL105" i="57"/>
  <c r="CK105" i="57"/>
  <c r="CJ105" i="57"/>
  <c r="CI105" i="57"/>
  <c r="CH105" i="57"/>
  <c r="CG105" i="57"/>
  <c r="CF105" i="57"/>
  <c r="CF115" i="57" s="1"/>
  <c r="CE105" i="57"/>
  <c r="CE115" i="57" s="1"/>
  <c r="CD105" i="57"/>
  <c r="CC105" i="57"/>
  <c r="CB105" i="57"/>
  <c r="CA105" i="57"/>
  <c r="BZ105" i="57"/>
  <c r="BY105" i="57"/>
  <c r="BX105" i="57"/>
  <c r="BX115" i="57" s="1"/>
  <c r="BW105" i="57"/>
  <c r="BW115" i="57" s="1"/>
  <c r="BV105" i="57"/>
  <c r="BU105" i="57"/>
  <c r="BT105" i="57"/>
  <c r="BS105" i="57"/>
  <c r="BR105" i="57"/>
  <c r="BQ105" i="57"/>
  <c r="BP105" i="57"/>
  <c r="BP115" i="57" s="1"/>
  <c r="BO105" i="57"/>
  <c r="BO115" i="57" s="1"/>
  <c r="BN105" i="57"/>
  <c r="BM105" i="57"/>
  <c r="BL105" i="57"/>
  <c r="BK105" i="57"/>
  <c r="BJ105" i="57"/>
  <c r="BI105" i="57"/>
  <c r="BH105" i="57"/>
  <c r="BH115" i="57" s="1"/>
  <c r="BG105" i="57"/>
  <c r="BG115" i="57" s="1"/>
  <c r="BF105" i="57"/>
  <c r="BE105" i="57"/>
  <c r="BD105" i="57"/>
  <c r="BC105" i="57"/>
  <c r="BB105" i="57"/>
  <c r="BA105" i="57"/>
  <c r="AZ105" i="57"/>
  <c r="AZ115" i="57" s="1"/>
  <c r="AY105" i="57"/>
  <c r="AY115" i="57" s="1"/>
  <c r="AX105" i="57"/>
  <c r="AW105" i="57"/>
  <c r="AV105" i="57"/>
  <c r="AU105" i="57"/>
  <c r="AT105" i="57"/>
  <c r="AS105" i="57"/>
  <c r="AR105" i="57"/>
  <c r="AR115" i="57" s="1"/>
  <c r="AQ105" i="57"/>
  <c r="AQ115" i="57" s="1"/>
  <c r="AP105" i="57"/>
  <c r="AO105" i="57"/>
  <c r="AN105" i="57"/>
  <c r="AM105" i="57"/>
  <c r="AL105" i="57"/>
  <c r="AK105" i="57"/>
  <c r="AJ105" i="57"/>
  <c r="AJ115" i="57" s="1"/>
  <c r="AI105" i="57"/>
  <c r="AI115" i="57" s="1"/>
  <c r="AH105" i="57"/>
  <c r="AG105" i="57"/>
  <c r="AF105" i="57"/>
  <c r="AE105" i="57"/>
  <c r="AD105" i="57"/>
  <c r="AC105" i="57"/>
  <c r="AB105" i="57"/>
  <c r="AB115" i="57" s="1"/>
  <c r="AA105" i="57"/>
  <c r="AA115" i="57" s="1"/>
  <c r="Z105" i="57"/>
  <c r="Y105" i="57"/>
  <c r="X105" i="57"/>
  <c r="W105" i="57"/>
  <c r="V105" i="57"/>
  <c r="V115" i="57" s="1"/>
  <c r="U105" i="57"/>
  <c r="T105" i="57"/>
  <c r="T115" i="57" s="1"/>
  <c r="S105" i="57"/>
  <c r="S115" i="57" s="1"/>
  <c r="R105" i="57"/>
  <c r="Q105" i="57"/>
  <c r="P105" i="57"/>
  <c r="O105" i="57"/>
  <c r="N105" i="57"/>
  <c r="N115" i="57" s="1"/>
  <c r="M105" i="57"/>
  <c r="L105" i="57"/>
  <c r="L115" i="57" s="1"/>
  <c r="K105" i="57"/>
  <c r="K115" i="57" s="1"/>
  <c r="J105" i="57"/>
  <c r="I105" i="57"/>
  <c r="H105" i="57"/>
  <c r="G105" i="57"/>
  <c r="F105" i="57"/>
  <c r="F115" i="57" s="1"/>
  <c r="E105" i="57"/>
  <c r="D105" i="57"/>
  <c r="D115" i="57" s="1"/>
  <c r="C105" i="57"/>
  <c r="C115" i="57" s="1"/>
  <c r="CP96" i="57"/>
  <c r="CO96" i="57"/>
  <c r="CN96" i="57"/>
  <c r="CM96" i="57"/>
  <c r="CL96" i="57"/>
  <c r="CK96" i="57"/>
  <c r="CJ96" i="57"/>
  <c r="CI96" i="57"/>
  <c r="CH96" i="57"/>
  <c r="CG96" i="57"/>
  <c r="CF96" i="57"/>
  <c r="CE96" i="57"/>
  <c r="CD96" i="57"/>
  <c r="CC96" i="57"/>
  <c r="CB96" i="57"/>
  <c r="CA96" i="57"/>
  <c r="BZ96" i="57"/>
  <c r="BY96" i="57"/>
  <c r="BX96" i="57"/>
  <c r="BW96" i="57"/>
  <c r="BV96" i="57"/>
  <c r="BU96" i="57"/>
  <c r="BT96" i="57"/>
  <c r="BS96" i="57"/>
  <c r="BR96" i="57"/>
  <c r="BQ96" i="57"/>
  <c r="BP96" i="57"/>
  <c r="BO96" i="57"/>
  <c r="BN96" i="57"/>
  <c r="BM96" i="57"/>
  <c r="BL96" i="57"/>
  <c r="BK96" i="57"/>
  <c r="BJ96" i="57"/>
  <c r="BI96" i="57"/>
  <c r="BH96" i="57"/>
  <c r="BG96" i="57"/>
  <c r="BF96" i="57"/>
  <c r="BE96" i="57"/>
  <c r="BD96" i="57"/>
  <c r="BC96" i="57"/>
  <c r="BB96" i="57"/>
  <c r="BA96" i="57"/>
  <c r="AZ96" i="57"/>
  <c r="AY96" i="57"/>
  <c r="AX96" i="57"/>
  <c r="AW96" i="57"/>
  <c r="AV96" i="57"/>
  <c r="AU96" i="57"/>
  <c r="AT96" i="57"/>
  <c r="AS96" i="57"/>
  <c r="AR96" i="57"/>
  <c r="AQ96" i="57"/>
  <c r="AP96" i="57"/>
  <c r="AO96" i="57"/>
  <c r="AN96" i="57"/>
  <c r="AM96" i="57"/>
  <c r="AL96" i="57"/>
  <c r="AK96" i="57"/>
  <c r="AJ96" i="57"/>
  <c r="AI96" i="57"/>
  <c r="AH96" i="57"/>
  <c r="AG96" i="57"/>
  <c r="AF96" i="57"/>
  <c r="AE96" i="57"/>
  <c r="AD96" i="57"/>
  <c r="AC96" i="57"/>
  <c r="AB96" i="57"/>
  <c r="AA96" i="57"/>
  <c r="Z96" i="57"/>
  <c r="Y96" i="57"/>
  <c r="X96" i="57"/>
  <c r="W96" i="57"/>
  <c r="V96" i="57"/>
  <c r="U96" i="57"/>
  <c r="T96" i="57"/>
  <c r="S96" i="57"/>
  <c r="R96" i="57"/>
  <c r="Q96" i="57"/>
  <c r="P96" i="57"/>
  <c r="O96" i="57"/>
  <c r="N96" i="57"/>
  <c r="M96" i="57"/>
  <c r="L96" i="57"/>
  <c r="K96" i="57"/>
  <c r="J96" i="57"/>
  <c r="I96" i="57"/>
  <c r="H96" i="57"/>
  <c r="G96" i="57"/>
  <c r="F96" i="57"/>
  <c r="E96" i="57"/>
  <c r="D96" i="57"/>
  <c r="C96" i="57"/>
  <c r="CP73" i="57"/>
  <c r="CO73" i="57"/>
  <c r="CN73" i="57"/>
  <c r="CM73" i="57"/>
  <c r="CL73" i="57"/>
  <c r="CK73" i="57"/>
  <c r="CJ73" i="57"/>
  <c r="CI73" i="57"/>
  <c r="CH73" i="57"/>
  <c r="CG73" i="57"/>
  <c r="CF73" i="57"/>
  <c r="CE73" i="57"/>
  <c r="CD73" i="57"/>
  <c r="CC73" i="57"/>
  <c r="CB73" i="57"/>
  <c r="CA73" i="57"/>
  <c r="BZ73" i="57"/>
  <c r="BY73" i="57"/>
  <c r="BX73" i="57"/>
  <c r="BW73" i="57"/>
  <c r="BV73" i="57"/>
  <c r="BU73" i="57"/>
  <c r="BT73" i="57"/>
  <c r="BS73" i="57"/>
  <c r="BR73" i="57"/>
  <c r="BQ73" i="57"/>
  <c r="BP73" i="57"/>
  <c r="BO73" i="57"/>
  <c r="BN73" i="57"/>
  <c r="BM73" i="57"/>
  <c r="BL73" i="57"/>
  <c r="BK73" i="57"/>
  <c r="BJ73" i="57"/>
  <c r="BI73" i="57"/>
  <c r="BH73" i="57"/>
  <c r="BG73" i="57"/>
  <c r="BF73" i="57"/>
  <c r="BE73" i="57"/>
  <c r="BD73" i="57"/>
  <c r="BC73" i="57"/>
  <c r="BB73" i="57"/>
  <c r="BA73" i="57"/>
  <c r="AZ73" i="57"/>
  <c r="AY73" i="57"/>
  <c r="AX73" i="57"/>
  <c r="AW73" i="57"/>
  <c r="AV73" i="57"/>
  <c r="AU73" i="57"/>
  <c r="AT73" i="57"/>
  <c r="AS73" i="57"/>
  <c r="AR73" i="57"/>
  <c r="AQ73" i="57"/>
  <c r="AP73" i="57"/>
  <c r="AO73" i="57"/>
  <c r="AN73" i="57"/>
  <c r="AM73" i="57"/>
  <c r="AL73" i="57"/>
  <c r="AK73" i="57"/>
  <c r="AJ73" i="57"/>
  <c r="AI73" i="57"/>
  <c r="AH73" i="57"/>
  <c r="AG73" i="57"/>
  <c r="AF73" i="57"/>
  <c r="AE73" i="57"/>
  <c r="AD73" i="57"/>
  <c r="AC73" i="57"/>
  <c r="AB73" i="57"/>
  <c r="AA73" i="57"/>
  <c r="Z73" i="57"/>
  <c r="Y73" i="57"/>
  <c r="X73" i="57"/>
  <c r="W73" i="57"/>
  <c r="V73" i="57"/>
  <c r="U73" i="57"/>
  <c r="T73" i="57"/>
  <c r="S73" i="57"/>
  <c r="R73" i="57"/>
  <c r="Q73" i="57"/>
  <c r="P73" i="57"/>
  <c r="O73" i="57"/>
  <c r="N73" i="57"/>
  <c r="M73" i="57"/>
  <c r="L73" i="57"/>
  <c r="K73" i="57"/>
  <c r="J73" i="57"/>
  <c r="I73" i="57"/>
  <c r="H73" i="57"/>
  <c r="G73" i="57"/>
  <c r="F73" i="57"/>
  <c r="E73" i="57"/>
  <c r="D73" i="57"/>
  <c r="C73" i="57"/>
  <c r="CP64" i="57"/>
  <c r="CO64" i="57"/>
  <c r="CN64" i="57"/>
  <c r="CM64" i="57"/>
  <c r="CL64" i="57"/>
  <c r="CK64" i="57"/>
  <c r="CJ64" i="57"/>
  <c r="CI64" i="57"/>
  <c r="CH64" i="57"/>
  <c r="CG64" i="57"/>
  <c r="CF64" i="57"/>
  <c r="CE64" i="57"/>
  <c r="CD64" i="57"/>
  <c r="CC64" i="57"/>
  <c r="CB64" i="57"/>
  <c r="CA64" i="57"/>
  <c r="BZ64" i="57"/>
  <c r="BY64" i="57"/>
  <c r="BX64" i="57"/>
  <c r="BW64" i="57"/>
  <c r="BV64" i="57"/>
  <c r="BU64" i="57"/>
  <c r="BT64" i="57"/>
  <c r="BS64" i="57"/>
  <c r="BR64" i="57"/>
  <c r="BQ64" i="57"/>
  <c r="BP64" i="57"/>
  <c r="BO64" i="57"/>
  <c r="BN64" i="57"/>
  <c r="BM64" i="57"/>
  <c r="BL64" i="57"/>
  <c r="BK64" i="57"/>
  <c r="BJ64" i="57"/>
  <c r="BI64" i="57"/>
  <c r="BH64" i="57"/>
  <c r="BG64" i="57"/>
  <c r="BF64" i="57"/>
  <c r="BE64" i="57"/>
  <c r="BD64" i="57"/>
  <c r="BC64" i="57"/>
  <c r="BB64" i="57"/>
  <c r="BA64" i="57"/>
  <c r="AZ64" i="57"/>
  <c r="AY64" i="57"/>
  <c r="AX64" i="57"/>
  <c r="AW64" i="57"/>
  <c r="AV64" i="57"/>
  <c r="AU64" i="57"/>
  <c r="AT64" i="57"/>
  <c r="AS64" i="57"/>
  <c r="AR64" i="57"/>
  <c r="AQ64" i="57"/>
  <c r="AP64" i="57"/>
  <c r="AO64" i="57"/>
  <c r="AN64" i="57"/>
  <c r="AM64" i="57"/>
  <c r="AL64" i="57"/>
  <c r="AK64" i="57"/>
  <c r="AJ64" i="57"/>
  <c r="AI64" i="57"/>
  <c r="AH64" i="57"/>
  <c r="AG64" i="57"/>
  <c r="AF64" i="57"/>
  <c r="AE64" i="57"/>
  <c r="AD64" i="57"/>
  <c r="AC64" i="57"/>
  <c r="AB64" i="57"/>
  <c r="AA64" i="57"/>
  <c r="Z64" i="57"/>
  <c r="Y64" i="57"/>
  <c r="X64" i="57"/>
  <c r="W64" i="57"/>
  <c r="V64" i="57"/>
  <c r="U64" i="57"/>
  <c r="T64" i="57"/>
  <c r="S64" i="57"/>
  <c r="R64" i="57"/>
  <c r="Q64" i="57"/>
  <c r="P64" i="57"/>
  <c r="O64" i="57"/>
  <c r="N64" i="57"/>
  <c r="M64" i="57"/>
  <c r="L64" i="57"/>
  <c r="K64" i="57"/>
  <c r="J64" i="57"/>
  <c r="I64" i="57"/>
  <c r="H64" i="57"/>
  <c r="G64" i="57"/>
  <c r="F64" i="57"/>
  <c r="E64" i="57"/>
  <c r="D64" i="57"/>
  <c r="C64" i="57"/>
  <c r="CP55" i="57"/>
  <c r="CO55" i="57"/>
  <c r="CN55" i="57"/>
  <c r="CM55" i="57"/>
  <c r="CL55" i="57"/>
  <c r="CK55" i="57"/>
  <c r="CJ55" i="57"/>
  <c r="CI55" i="57"/>
  <c r="CH55" i="57"/>
  <c r="CG55" i="57"/>
  <c r="CF55" i="57"/>
  <c r="CE55" i="57"/>
  <c r="CD55" i="57"/>
  <c r="CC55" i="57"/>
  <c r="CB55" i="57"/>
  <c r="CA55" i="57"/>
  <c r="BZ55" i="57"/>
  <c r="BY55" i="57"/>
  <c r="BX55" i="57"/>
  <c r="BW55" i="57"/>
  <c r="BV55" i="57"/>
  <c r="BU55" i="57"/>
  <c r="BT55" i="57"/>
  <c r="BS55" i="57"/>
  <c r="BR55" i="57"/>
  <c r="BQ55" i="57"/>
  <c r="BP55" i="57"/>
  <c r="BO55" i="57"/>
  <c r="BN55" i="57"/>
  <c r="BM55" i="57"/>
  <c r="BL55" i="57"/>
  <c r="BK55" i="57"/>
  <c r="BJ55" i="57"/>
  <c r="BI55" i="57"/>
  <c r="BH55" i="57"/>
  <c r="BG55" i="57"/>
  <c r="BF55" i="57"/>
  <c r="BE55" i="57"/>
  <c r="BD55" i="57"/>
  <c r="BC55" i="57"/>
  <c r="BB55" i="57"/>
  <c r="BA55" i="57"/>
  <c r="AZ55" i="57"/>
  <c r="AY55" i="57"/>
  <c r="AX55" i="57"/>
  <c r="AW55" i="57"/>
  <c r="AV55" i="57"/>
  <c r="AU55" i="57"/>
  <c r="AT55" i="57"/>
  <c r="AS55" i="57"/>
  <c r="AR55" i="57"/>
  <c r="AQ55" i="57"/>
  <c r="AP55" i="57"/>
  <c r="AO55" i="57"/>
  <c r="AN55" i="57"/>
  <c r="AM55" i="57"/>
  <c r="AL55" i="57"/>
  <c r="AK55" i="57"/>
  <c r="AJ55" i="57"/>
  <c r="AI55" i="57"/>
  <c r="AH55" i="57"/>
  <c r="AG55" i="57"/>
  <c r="AF55" i="57"/>
  <c r="AE55" i="57"/>
  <c r="AD55" i="57"/>
  <c r="AC55" i="57"/>
  <c r="AB55" i="57"/>
  <c r="AA55" i="57"/>
  <c r="Z55" i="57"/>
  <c r="Y55" i="57"/>
  <c r="X55" i="57"/>
  <c r="W55" i="57"/>
  <c r="V55" i="57"/>
  <c r="U55" i="57"/>
  <c r="T55" i="57"/>
  <c r="S55" i="57"/>
  <c r="R55" i="57"/>
  <c r="Q55" i="57"/>
  <c r="P55" i="57"/>
  <c r="O55" i="57"/>
  <c r="N55" i="57"/>
  <c r="M55" i="57"/>
  <c r="L55" i="57"/>
  <c r="K55" i="57"/>
  <c r="J55" i="57"/>
  <c r="I55" i="57"/>
  <c r="H55" i="57"/>
  <c r="G55" i="57"/>
  <c r="F55" i="57"/>
  <c r="E55" i="57"/>
  <c r="D55" i="57"/>
  <c r="C55" i="57"/>
  <c r="CO46" i="53"/>
  <c r="CN46" i="53"/>
  <c r="CM46" i="53"/>
  <c r="CL46" i="53"/>
  <c r="CK46" i="53"/>
  <c r="CJ46" i="53"/>
  <c r="CI46" i="53"/>
  <c r="CH46" i="53"/>
  <c r="CG46" i="53"/>
  <c r="CF46" i="53"/>
  <c r="CE46" i="53"/>
  <c r="CD46" i="53"/>
  <c r="CC46" i="53"/>
  <c r="CB46" i="53"/>
  <c r="CA46" i="53"/>
  <c r="BZ46" i="53"/>
  <c r="BY46" i="53"/>
  <c r="BX46" i="53"/>
  <c r="BW46" i="53"/>
  <c r="BV46" i="53"/>
  <c r="BU46" i="53"/>
  <c r="BT46" i="53"/>
  <c r="BS46" i="53"/>
  <c r="BR46" i="53"/>
  <c r="BQ46" i="53"/>
  <c r="BP46" i="53"/>
  <c r="BO46" i="53"/>
  <c r="BN46" i="53"/>
  <c r="BM46" i="53"/>
  <c r="BL46" i="53"/>
  <c r="BK46" i="53"/>
  <c r="BJ46" i="53"/>
  <c r="BI46" i="53"/>
  <c r="BH46" i="53"/>
  <c r="BG46" i="53"/>
  <c r="BF46" i="53"/>
  <c r="BE46" i="53"/>
  <c r="BD46" i="53"/>
  <c r="BC46" i="53"/>
  <c r="BB46" i="53"/>
  <c r="BA46" i="53"/>
  <c r="AZ46" i="53"/>
  <c r="AY46" i="53"/>
  <c r="AX46" i="53"/>
  <c r="AW46" i="53"/>
  <c r="AV46" i="53"/>
  <c r="AU46" i="53"/>
  <c r="AT46" i="53"/>
  <c r="AS46" i="53"/>
  <c r="AR46" i="53"/>
  <c r="AQ46" i="53"/>
  <c r="AP46" i="53"/>
  <c r="AO46" i="53"/>
  <c r="AN46" i="53"/>
  <c r="AM46" i="53"/>
  <c r="AL46" i="53"/>
  <c r="AK46" i="53"/>
  <c r="AJ46" i="53"/>
  <c r="AI46" i="53"/>
  <c r="AH46" i="53"/>
  <c r="AG46" i="53"/>
  <c r="AF46" i="53"/>
  <c r="AE46" i="53"/>
  <c r="AD46" i="53"/>
  <c r="AC46" i="53"/>
  <c r="AB46" i="53"/>
  <c r="AA46" i="53"/>
  <c r="Z46" i="53"/>
  <c r="Y46" i="53"/>
  <c r="X46" i="53"/>
  <c r="W46" i="53"/>
  <c r="V46" i="53"/>
  <c r="U46" i="53"/>
  <c r="T46" i="53"/>
  <c r="S46" i="53"/>
  <c r="R46" i="53"/>
  <c r="Q46" i="53"/>
  <c r="P46" i="53"/>
  <c r="O46" i="53"/>
  <c r="N46" i="53"/>
  <c r="M46" i="53"/>
  <c r="L46" i="53"/>
  <c r="K46" i="53"/>
  <c r="J46" i="53"/>
  <c r="I46" i="53"/>
  <c r="H46" i="53"/>
  <c r="G46" i="53"/>
  <c r="F46" i="53"/>
  <c r="E46" i="53"/>
  <c r="D46" i="53"/>
  <c r="C46" i="53"/>
  <c r="B46" i="53"/>
  <c r="CO28" i="53"/>
  <c r="CN28" i="53"/>
  <c r="CM28" i="53"/>
  <c r="CL28" i="53"/>
  <c r="CK28" i="53"/>
  <c r="CJ28" i="53"/>
  <c r="CI28" i="53"/>
  <c r="CH28" i="53"/>
  <c r="CG28" i="53"/>
  <c r="CF28" i="53"/>
  <c r="CE28" i="53"/>
  <c r="CD28" i="53"/>
  <c r="CC28" i="53"/>
  <c r="CB28" i="53"/>
  <c r="CA28" i="53"/>
  <c r="BZ28" i="53"/>
  <c r="BY28" i="53"/>
  <c r="BX28" i="53"/>
  <c r="BW28" i="53"/>
  <c r="BV28" i="53"/>
  <c r="BU28" i="53"/>
  <c r="BT28" i="53"/>
  <c r="BS28" i="53"/>
  <c r="BR28" i="53"/>
  <c r="BQ28" i="53"/>
  <c r="BP28" i="53"/>
  <c r="BO28" i="53"/>
  <c r="BN28" i="53"/>
  <c r="BM28" i="53"/>
  <c r="BL28" i="53"/>
  <c r="BK28" i="53"/>
  <c r="BJ28" i="53"/>
  <c r="BI28" i="53"/>
  <c r="BH28" i="53"/>
  <c r="BG28" i="53"/>
  <c r="BF28" i="53"/>
  <c r="BE28" i="53"/>
  <c r="BD28" i="53"/>
  <c r="BC28" i="53"/>
  <c r="BB28" i="53"/>
  <c r="BA28" i="53"/>
  <c r="AZ28" i="53"/>
  <c r="AY28" i="53"/>
  <c r="AX28" i="53"/>
  <c r="AW28" i="53"/>
  <c r="AV28" i="53"/>
  <c r="AU28" i="53"/>
  <c r="AT28" i="53"/>
  <c r="AS28" i="53"/>
  <c r="AR28" i="53"/>
  <c r="AQ28" i="53"/>
  <c r="AP28" i="53"/>
  <c r="AO28" i="53"/>
  <c r="AN28" i="53"/>
  <c r="AM28" i="53"/>
  <c r="AL28" i="53"/>
  <c r="AK28" i="53"/>
  <c r="AJ28" i="53"/>
  <c r="AI28" i="53"/>
  <c r="AH28" i="53"/>
  <c r="AG28" i="53"/>
  <c r="AF28" i="53"/>
  <c r="AE28" i="53"/>
  <c r="AD28" i="53"/>
  <c r="AC28" i="53"/>
  <c r="AB28" i="53"/>
  <c r="AA28" i="53"/>
  <c r="Z28" i="53"/>
  <c r="Y28" i="53"/>
  <c r="X28" i="53"/>
  <c r="W28" i="53"/>
  <c r="V28" i="53"/>
  <c r="U28" i="53"/>
  <c r="T28" i="53"/>
  <c r="S28" i="53"/>
  <c r="R28" i="53"/>
  <c r="Q28" i="53"/>
  <c r="P28" i="53"/>
  <c r="O28" i="53"/>
  <c r="N28" i="53"/>
  <c r="M28" i="53"/>
  <c r="L28" i="53"/>
  <c r="K28" i="53"/>
  <c r="J28" i="53"/>
  <c r="I28" i="53"/>
  <c r="H28" i="53"/>
  <c r="G28" i="53"/>
  <c r="F28" i="53"/>
  <c r="E28" i="53"/>
  <c r="D28" i="53"/>
  <c r="C28" i="53"/>
  <c r="B28" i="53"/>
  <c r="CO10" i="53"/>
  <c r="CN10" i="53"/>
  <c r="CM10" i="53"/>
  <c r="CL10" i="53"/>
  <c r="CK10" i="53"/>
  <c r="CJ10" i="53"/>
  <c r="CI10" i="53"/>
  <c r="CH10" i="53"/>
  <c r="CG10" i="53"/>
  <c r="CF10" i="53"/>
  <c r="CE10" i="53"/>
  <c r="CD10" i="53"/>
  <c r="CC10" i="53"/>
  <c r="CB10" i="53"/>
  <c r="CA10" i="53"/>
  <c r="BZ10" i="53"/>
  <c r="BY10" i="53"/>
  <c r="BX10" i="53"/>
  <c r="BW10" i="53"/>
  <c r="BV10" i="53"/>
  <c r="BU10" i="53"/>
  <c r="BT10" i="53"/>
  <c r="BS10" i="53"/>
  <c r="BR10" i="53"/>
  <c r="BQ10" i="53"/>
  <c r="BP10" i="53"/>
  <c r="BO10" i="53"/>
  <c r="BN10" i="53"/>
  <c r="BM10" i="53"/>
  <c r="BL10" i="53"/>
  <c r="BK10" i="53"/>
  <c r="BJ10" i="53"/>
  <c r="BI10" i="53"/>
  <c r="BH10" i="53"/>
  <c r="BG10" i="53"/>
  <c r="BF10" i="53"/>
  <c r="BE10" i="53"/>
  <c r="BD10" i="53"/>
  <c r="BC10" i="53"/>
  <c r="BB10" i="53"/>
  <c r="BA10" i="53"/>
  <c r="AZ10" i="53"/>
  <c r="AY10" i="53"/>
  <c r="AX10" i="53"/>
  <c r="AW10" i="53"/>
  <c r="AV10" i="53"/>
  <c r="AU10" i="53"/>
  <c r="AT10" i="53"/>
  <c r="AS10" i="53"/>
  <c r="AR10" i="53"/>
  <c r="AQ10" i="53"/>
  <c r="AP10" i="53"/>
  <c r="AO10" i="53"/>
  <c r="AN10" i="53"/>
  <c r="AM10" i="53"/>
  <c r="AL10" i="53"/>
  <c r="AK10" i="53"/>
  <c r="AJ10" i="53"/>
  <c r="AI10" i="53"/>
  <c r="AH10" i="53"/>
  <c r="AG10" i="53"/>
  <c r="AF10" i="53"/>
  <c r="AE10" i="53"/>
  <c r="AD10" i="53"/>
  <c r="AC10" i="53"/>
  <c r="AB10" i="53"/>
  <c r="AA10" i="53"/>
  <c r="Z10" i="53"/>
  <c r="Y10" i="53"/>
  <c r="X10" i="53"/>
  <c r="W10" i="53"/>
  <c r="V10" i="53"/>
  <c r="U10" i="53"/>
  <c r="T10" i="53"/>
  <c r="S10" i="53"/>
  <c r="R10" i="53"/>
  <c r="Q10" i="53"/>
  <c r="P10" i="53"/>
  <c r="O10" i="53"/>
  <c r="N10" i="53"/>
  <c r="M10" i="53"/>
  <c r="L10" i="53"/>
  <c r="K10" i="53"/>
  <c r="J10" i="53"/>
  <c r="I10" i="53"/>
  <c r="H10" i="53"/>
  <c r="G10" i="53"/>
  <c r="F10" i="53"/>
  <c r="E10" i="53"/>
  <c r="D10" i="53"/>
  <c r="C10" i="53"/>
  <c r="B10" i="53"/>
  <c r="E37" i="17" l="1"/>
  <c r="O18" i="17"/>
  <c r="K37" i="17"/>
  <c r="G18" i="17"/>
  <c r="M37" i="17"/>
  <c r="E18" i="17"/>
  <c r="I37" i="17"/>
  <c r="N56" i="17"/>
  <c r="O56" i="17" s="1"/>
  <c r="M18" i="17"/>
  <c r="K56" i="17"/>
  <c r="I18" i="17"/>
  <c r="C56" i="17"/>
  <c r="K18" i="17"/>
  <c r="E56" i="17"/>
  <c r="G56" i="17"/>
  <c r="M56" i="17"/>
  <c r="G37" i="17"/>
  <c r="N37" i="17"/>
  <c r="O37" i="17" s="1"/>
  <c r="B54" i="17"/>
  <c r="B35" i="17"/>
  <c r="AD115" i="57"/>
  <c r="AL115" i="57"/>
  <c r="AT115" i="57"/>
  <c r="BB115" i="57"/>
  <c r="BJ115" i="57"/>
  <c r="BR115" i="57"/>
  <c r="BZ115" i="57"/>
  <c r="CH115" i="57"/>
  <c r="CP115" i="57"/>
  <c r="C74" i="57"/>
  <c r="K74" i="57"/>
  <c r="S74" i="57"/>
  <c r="AA74" i="57"/>
  <c r="AI74" i="57"/>
  <c r="O115" i="57"/>
  <c r="AM115" i="57"/>
  <c r="AE115" i="57"/>
  <c r="BS115" i="57"/>
  <c r="H115" i="57"/>
  <c r="P115" i="57"/>
  <c r="X115" i="57"/>
  <c r="AF115" i="57"/>
  <c r="AV115" i="57"/>
  <c r="BD115" i="57"/>
  <c r="BL115" i="57"/>
  <c r="BT115" i="57"/>
  <c r="CB115" i="57"/>
  <c r="CJ115" i="57"/>
  <c r="E115" i="57"/>
  <c r="M115" i="57"/>
  <c r="U115" i="57"/>
  <c r="AC115" i="57"/>
  <c r="AK115" i="57"/>
  <c r="AS115" i="57"/>
  <c r="BA115" i="57"/>
  <c r="BI115" i="57"/>
  <c r="BQ115" i="57"/>
  <c r="BY115" i="57"/>
  <c r="CG115" i="57"/>
  <c r="CO115" i="57"/>
  <c r="I115" i="57"/>
  <c r="Q115" i="57"/>
  <c r="Y115" i="57"/>
  <c r="AG115" i="57"/>
  <c r="AO115" i="57"/>
  <c r="AW115" i="57"/>
  <c r="BE115" i="57"/>
  <c r="BM115" i="57"/>
  <c r="BU115" i="57"/>
  <c r="CC115" i="57"/>
  <c r="CK115" i="57"/>
  <c r="G115" i="57"/>
  <c r="W115" i="57"/>
  <c r="AU115" i="57"/>
  <c r="AN115" i="57"/>
  <c r="J115" i="57"/>
  <c r="R115" i="57"/>
  <c r="Z115" i="57"/>
  <c r="AH115" i="57"/>
  <c r="AP115" i="57"/>
  <c r="AX115" i="57"/>
  <c r="BF115" i="57"/>
  <c r="BN115" i="57"/>
  <c r="BV115" i="57"/>
  <c r="CD115" i="57"/>
  <c r="CL115" i="57"/>
  <c r="BC115" i="57"/>
  <c r="CI115" i="57"/>
  <c r="BK115" i="57"/>
  <c r="CA115" i="57"/>
  <c r="L74" i="57"/>
  <c r="T74" i="57"/>
  <c r="AB74" i="57"/>
  <c r="AJ74" i="57"/>
  <c r="AR74" i="57"/>
  <c r="AZ74" i="57"/>
  <c r="BH74" i="57"/>
  <c r="BP74" i="57"/>
  <c r="BX74" i="57"/>
  <c r="CF74" i="57"/>
  <c r="CN74" i="57"/>
  <c r="D74" i="57"/>
  <c r="AQ74" i="57"/>
  <c r="AY74" i="57"/>
  <c r="BG74" i="57"/>
  <c r="BO74" i="57"/>
  <c r="BW74" i="57"/>
  <c r="CE74" i="57"/>
  <c r="CM74" i="57"/>
  <c r="G74" i="57"/>
  <c r="W74" i="57"/>
  <c r="AM74" i="57"/>
  <c r="CA74" i="57"/>
  <c r="H74" i="57"/>
  <c r="P74" i="57"/>
  <c r="X74" i="57"/>
  <c r="AF74" i="57"/>
  <c r="AN74" i="57"/>
  <c r="AV74" i="57"/>
  <c r="BD74" i="57"/>
  <c r="BL74" i="57"/>
  <c r="BT74" i="57"/>
  <c r="CB74" i="57"/>
  <c r="CJ74" i="57"/>
  <c r="O74" i="57"/>
  <c r="AE74" i="57"/>
  <c r="CI74" i="57"/>
  <c r="I74" i="57"/>
  <c r="Q74" i="57"/>
  <c r="Y74" i="57"/>
  <c r="AG74" i="57"/>
  <c r="AO74" i="57"/>
  <c r="AW74" i="57"/>
  <c r="BE74" i="57"/>
  <c r="BS74" i="57"/>
  <c r="AU74" i="57"/>
  <c r="BC74" i="57"/>
  <c r="BM74" i="57"/>
  <c r="BU74" i="57"/>
  <c r="CC74" i="57"/>
  <c r="CK74" i="57"/>
  <c r="M74" i="57"/>
  <c r="U74" i="57"/>
  <c r="AC74" i="57"/>
  <c r="AK74" i="57"/>
  <c r="AS74" i="57"/>
  <c r="BA74" i="57"/>
  <c r="BI74" i="57"/>
  <c r="BQ74" i="57"/>
  <c r="BY74" i="57"/>
  <c r="CG74" i="57"/>
  <c r="CO74" i="57"/>
  <c r="BK74" i="57"/>
  <c r="J74" i="57"/>
  <c r="R74" i="57"/>
  <c r="Z74" i="57"/>
  <c r="AH74" i="57"/>
  <c r="AP74" i="57"/>
  <c r="AX74" i="57"/>
  <c r="BF74" i="57"/>
  <c r="BN74" i="57"/>
  <c r="BV74" i="57"/>
  <c r="CD74" i="57"/>
  <c r="CL74" i="57"/>
  <c r="F74" i="57"/>
  <c r="N74" i="57"/>
  <c r="V74" i="57"/>
  <c r="AD74" i="57"/>
  <c r="AL74" i="57"/>
  <c r="AT74" i="57"/>
  <c r="BB74" i="57"/>
  <c r="BJ74" i="57"/>
  <c r="BR74" i="57"/>
  <c r="BZ74" i="57"/>
  <c r="CH74" i="57"/>
  <c r="CP74" i="57"/>
  <c r="E74" i="57"/>
  <c r="G28" i="20" l="1"/>
  <c r="F28" i="20"/>
  <c r="E28" i="20"/>
  <c r="G27" i="20"/>
  <c r="F27" i="20"/>
  <c r="E27" i="20"/>
  <c r="G26" i="20"/>
  <c r="E26" i="20"/>
  <c r="F26" i="20"/>
  <c r="G25" i="20"/>
  <c r="F25" i="20"/>
  <c r="E25" i="20"/>
  <c r="D28" i="20"/>
  <c r="D27" i="20"/>
  <c r="D26" i="20"/>
  <c r="D25" i="20"/>
  <c r="C28" i="20"/>
  <c r="C27" i="20"/>
  <c r="C26" i="20"/>
  <c r="C25" i="20"/>
  <c r="B28" i="20"/>
  <c r="B27" i="20"/>
  <c r="B26" i="20"/>
  <c r="B25" i="20"/>
  <c r="G11" i="20"/>
  <c r="H11" i="20"/>
  <c r="I11" i="20"/>
  <c r="F11" i="20"/>
  <c r="E11" i="20"/>
  <c r="D11" i="20"/>
  <c r="C11" i="20"/>
  <c r="B11" i="20"/>
  <c r="CP32" i="57" l="1"/>
  <c r="CO32" i="57"/>
  <c r="CN32" i="57"/>
  <c r="CM32" i="57"/>
  <c r="CL32" i="57"/>
  <c r="CK32" i="57"/>
  <c r="CJ32" i="57"/>
  <c r="CI32" i="57"/>
  <c r="CH32" i="57"/>
  <c r="CG32" i="57"/>
  <c r="CF32" i="57"/>
  <c r="CE32" i="57"/>
  <c r="CD32" i="57"/>
  <c r="CC32" i="57"/>
  <c r="CB32" i="57"/>
  <c r="CA32" i="57"/>
  <c r="BZ32" i="57"/>
  <c r="BY32" i="57"/>
  <c r="BX32" i="57"/>
  <c r="BW32" i="57"/>
  <c r="BV32" i="57"/>
  <c r="BU32" i="57"/>
  <c r="BT32" i="57"/>
  <c r="BS32" i="57"/>
  <c r="BR32" i="57"/>
  <c r="BQ32" i="57"/>
  <c r="BP32" i="57"/>
  <c r="BO32" i="57"/>
  <c r="BN32" i="57"/>
  <c r="BM32" i="57"/>
  <c r="BL32" i="57"/>
  <c r="BK32" i="57"/>
  <c r="BJ32" i="57"/>
  <c r="BI32" i="57"/>
  <c r="BH32" i="57"/>
  <c r="BG32" i="57"/>
  <c r="BF32" i="57"/>
  <c r="BE32" i="57"/>
  <c r="BD32" i="57"/>
  <c r="BC32" i="57"/>
  <c r="BB32" i="57"/>
  <c r="BA32" i="57"/>
  <c r="AZ32" i="57"/>
  <c r="AY32" i="57"/>
  <c r="AX32" i="57"/>
  <c r="AW32" i="57"/>
  <c r="AV32" i="57"/>
  <c r="AU32" i="57"/>
  <c r="AT32" i="57"/>
  <c r="AS32" i="57"/>
  <c r="AR32" i="57"/>
  <c r="AQ32" i="57"/>
  <c r="AP32" i="57"/>
  <c r="AO32" i="57"/>
  <c r="AN32" i="57"/>
  <c r="AM32" i="57"/>
  <c r="AL32" i="57"/>
  <c r="AK32" i="57"/>
  <c r="AJ32" i="57"/>
  <c r="AI32" i="57"/>
  <c r="AH32" i="57"/>
  <c r="AG32" i="57"/>
  <c r="AF32" i="57"/>
  <c r="AE32" i="57"/>
  <c r="AD32" i="57"/>
  <c r="AC32" i="57"/>
  <c r="AB32" i="57"/>
  <c r="AA32" i="57"/>
  <c r="Z32" i="57"/>
  <c r="Y32" i="57"/>
  <c r="X32" i="57"/>
  <c r="W32" i="57"/>
  <c r="V32" i="57"/>
  <c r="U32" i="57"/>
  <c r="T32" i="57"/>
  <c r="S32" i="57"/>
  <c r="R32" i="57"/>
  <c r="Q32" i="57"/>
  <c r="P32" i="57"/>
  <c r="O32" i="57"/>
  <c r="N32" i="57"/>
  <c r="M32" i="57"/>
  <c r="L32" i="57"/>
  <c r="K32" i="57"/>
  <c r="J32" i="57"/>
  <c r="I32" i="57"/>
  <c r="H32" i="57"/>
  <c r="G32" i="57"/>
  <c r="F32" i="57"/>
  <c r="E32" i="57"/>
  <c r="D32" i="57"/>
  <c r="C32" i="57"/>
  <c r="CP23" i="57"/>
  <c r="CO23" i="57"/>
  <c r="CN23" i="57"/>
  <c r="CM23" i="57"/>
  <c r="CL23" i="57"/>
  <c r="CK23" i="57"/>
  <c r="CJ23" i="57"/>
  <c r="CI23" i="57"/>
  <c r="CH23" i="57"/>
  <c r="CG23" i="57"/>
  <c r="CF23" i="57"/>
  <c r="CE23" i="57"/>
  <c r="CD23" i="57"/>
  <c r="CC23" i="57"/>
  <c r="CB23" i="57"/>
  <c r="CA23" i="57"/>
  <c r="BZ23" i="57"/>
  <c r="BY23" i="57"/>
  <c r="BX23" i="57"/>
  <c r="BW23" i="57"/>
  <c r="BV23" i="57"/>
  <c r="BU23" i="57"/>
  <c r="BT23" i="57"/>
  <c r="BS23" i="57"/>
  <c r="BR23" i="57"/>
  <c r="BQ23" i="57"/>
  <c r="BP23" i="57"/>
  <c r="BO23" i="57"/>
  <c r="BN23" i="57"/>
  <c r="BM23" i="57"/>
  <c r="BL23" i="57"/>
  <c r="BK23" i="57"/>
  <c r="BJ23" i="57"/>
  <c r="BI23" i="57"/>
  <c r="BH23" i="57"/>
  <c r="BG23" i="57"/>
  <c r="BF23" i="57"/>
  <c r="BE23" i="57"/>
  <c r="BD23" i="57"/>
  <c r="BC23" i="57"/>
  <c r="BB23" i="57"/>
  <c r="BB33" i="57" s="1"/>
  <c r="BA23" i="57"/>
  <c r="AZ23" i="57"/>
  <c r="AY23" i="57"/>
  <c r="AX23" i="57"/>
  <c r="AW23" i="57"/>
  <c r="AV23" i="57"/>
  <c r="AU23" i="57"/>
  <c r="AT23" i="57"/>
  <c r="AT33" i="57" s="1"/>
  <c r="AS23" i="57"/>
  <c r="AR23" i="57"/>
  <c r="AQ23" i="57"/>
  <c r="AP23" i="57"/>
  <c r="AO23" i="57"/>
  <c r="AN23" i="57"/>
  <c r="AM23" i="57"/>
  <c r="AL23" i="57"/>
  <c r="AL33" i="57" s="1"/>
  <c r="AK23" i="57"/>
  <c r="AJ23" i="57"/>
  <c r="AI23" i="57"/>
  <c r="AH23" i="57"/>
  <c r="AG23" i="57"/>
  <c r="AF23" i="57"/>
  <c r="AE23" i="57"/>
  <c r="AD23" i="57"/>
  <c r="AD33" i="57" s="1"/>
  <c r="AC23" i="57"/>
  <c r="AB23" i="57"/>
  <c r="AA23" i="57"/>
  <c r="Z23" i="57"/>
  <c r="Y23" i="57"/>
  <c r="X23" i="57"/>
  <c r="W23" i="57"/>
  <c r="V23" i="57"/>
  <c r="V33" i="57" s="1"/>
  <c r="U23" i="57"/>
  <c r="T23" i="57"/>
  <c r="S23" i="57"/>
  <c r="R23" i="57"/>
  <c r="Q23" i="57"/>
  <c r="P23" i="57"/>
  <c r="O23" i="57"/>
  <c r="N23" i="57"/>
  <c r="N33" i="57" s="1"/>
  <c r="M23" i="57"/>
  <c r="L23" i="57"/>
  <c r="K23" i="57"/>
  <c r="J23" i="57"/>
  <c r="I23" i="57"/>
  <c r="H23" i="57"/>
  <c r="G23" i="57"/>
  <c r="F23" i="57"/>
  <c r="F33" i="57" s="1"/>
  <c r="E23" i="57"/>
  <c r="D23" i="57"/>
  <c r="C23" i="57"/>
  <c r="CP14" i="57"/>
  <c r="CO14" i="57"/>
  <c r="CN14" i="57"/>
  <c r="CM14" i="57"/>
  <c r="CL14" i="57"/>
  <c r="CK14" i="57"/>
  <c r="CJ14" i="57"/>
  <c r="CI14" i="57"/>
  <c r="CH14" i="57"/>
  <c r="CG14" i="57"/>
  <c r="CF14" i="57"/>
  <c r="CE14" i="57"/>
  <c r="CD14" i="57"/>
  <c r="CC14" i="57"/>
  <c r="CB14" i="57"/>
  <c r="CA14" i="57"/>
  <c r="BZ14" i="57"/>
  <c r="BY14" i="57"/>
  <c r="BX14" i="57"/>
  <c r="BW14" i="57"/>
  <c r="BV14" i="57"/>
  <c r="BU14" i="57"/>
  <c r="BT14" i="57"/>
  <c r="BS14" i="57"/>
  <c r="BR14" i="57"/>
  <c r="BQ14" i="57"/>
  <c r="BP14" i="57"/>
  <c r="BO14" i="57"/>
  <c r="BN14" i="57"/>
  <c r="BM14" i="57"/>
  <c r="BL14" i="57"/>
  <c r="BK14" i="57"/>
  <c r="BJ14" i="57"/>
  <c r="BI14" i="57"/>
  <c r="BH14" i="57"/>
  <c r="BG14" i="57"/>
  <c r="BF14" i="57"/>
  <c r="BE14" i="57"/>
  <c r="BD14" i="57"/>
  <c r="BC14" i="57"/>
  <c r="BB14" i="57"/>
  <c r="BA14" i="57"/>
  <c r="AZ14" i="57"/>
  <c r="AY14" i="57"/>
  <c r="AX14" i="57"/>
  <c r="AW14" i="57"/>
  <c r="AV14" i="57"/>
  <c r="AU14" i="57"/>
  <c r="AT14" i="57"/>
  <c r="AS14" i="57"/>
  <c r="AR14" i="57"/>
  <c r="AQ14" i="57"/>
  <c r="AP14" i="57"/>
  <c r="AO14" i="57"/>
  <c r="AN14" i="57"/>
  <c r="AM14" i="57"/>
  <c r="AL14" i="57"/>
  <c r="AK14" i="57"/>
  <c r="AJ14" i="57"/>
  <c r="AI14" i="57"/>
  <c r="AH14" i="57"/>
  <c r="AG14" i="57"/>
  <c r="AF14" i="57"/>
  <c r="AE14" i="57"/>
  <c r="AD14" i="57"/>
  <c r="AC14" i="57"/>
  <c r="AB14" i="57"/>
  <c r="AA14" i="57"/>
  <c r="Z14" i="57"/>
  <c r="Y14" i="57"/>
  <c r="X14" i="57"/>
  <c r="W14" i="57"/>
  <c r="V14" i="57"/>
  <c r="U14" i="57"/>
  <c r="T14" i="57"/>
  <c r="S14" i="57"/>
  <c r="R14" i="57"/>
  <c r="Q14" i="57"/>
  <c r="P14" i="57"/>
  <c r="O14" i="57"/>
  <c r="N14" i="57"/>
  <c r="M14" i="57"/>
  <c r="L14" i="57"/>
  <c r="K14" i="57"/>
  <c r="J14" i="57"/>
  <c r="I14" i="57"/>
  <c r="H14" i="57"/>
  <c r="G14" i="57"/>
  <c r="F14" i="57"/>
  <c r="E14" i="57"/>
  <c r="D14" i="57"/>
  <c r="C14" i="57"/>
  <c r="F33" i="38"/>
  <c r="BJ33" i="57" l="1"/>
  <c r="BR33" i="57"/>
  <c r="BZ33" i="57"/>
  <c r="CH33" i="57"/>
  <c r="CP33" i="57"/>
  <c r="G33" i="57"/>
  <c r="O33" i="57"/>
  <c r="W33" i="57"/>
  <c r="AE33" i="57"/>
  <c r="AM33" i="57"/>
  <c r="AU33" i="57"/>
  <c r="BC33" i="57"/>
  <c r="H33" i="57"/>
  <c r="P33" i="57"/>
  <c r="X33" i="57"/>
  <c r="AF33" i="57"/>
  <c r="AN33" i="57"/>
  <c r="AV33" i="57"/>
  <c r="BD33" i="57"/>
  <c r="BL33" i="57"/>
  <c r="BT33" i="57"/>
  <c r="CB33" i="57"/>
  <c r="CJ33" i="57"/>
  <c r="AP33" i="57"/>
  <c r="CD33" i="57"/>
  <c r="BK33" i="57"/>
  <c r="BS33" i="57"/>
  <c r="CA33" i="57"/>
  <c r="CI33" i="57"/>
  <c r="C33" i="57"/>
  <c r="K33" i="57"/>
  <c r="S33" i="57"/>
  <c r="AA33" i="57"/>
  <c r="AI33" i="57"/>
  <c r="AQ33" i="57"/>
  <c r="AY33" i="57"/>
  <c r="BG33" i="57"/>
  <c r="BO33" i="57"/>
  <c r="BW33" i="57"/>
  <c r="CE33" i="57"/>
  <c r="CM33" i="57"/>
  <c r="R33" i="57"/>
  <c r="BF33" i="57"/>
  <c r="D33" i="57"/>
  <c r="L33" i="57"/>
  <c r="T33" i="57"/>
  <c r="AB33" i="57"/>
  <c r="AJ33" i="57"/>
  <c r="AR33" i="57"/>
  <c r="AZ33" i="57"/>
  <c r="BH33" i="57"/>
  <c r="BP33" i="57"/>
  <c r="BX33" i="57"/>
  <c r="CF33" i="57"/>
  <c r="CN33" i="57"/>
  <c r="AH33" i="57"/>
  <c r="AX33" i="57"/>
  <c r="I33" i="57"/>
  <c r="Q33" i="57"/>
  <c r="Y33" i="57"/>
  <c r="AG33" i="57"/>
  <c r="AO33" i="57"/>
  <c r="AW33" i="57"/>
  <c r="BE33" i="57"/>
  <c r="BM33" i="57"/>
  <c r="BU33" i="57"/>
  <c r="CC33" i="57"/>
  <c r="CK33" i="57"/>
  <c r="E33" i="57"/>
  <c r="M33" i="57"/>
  <c r="U33" i="57"/>
  <c r="AC33" i="57"/>
  <c r="AK33" i="57"/>
  <c r="AS33" i="57"/>
  <c r="BA33" i="57"/>
  <c r="BI33" i="57"/>
  <c r="BQ33" i="57"/>
  <c r="BY33" i="57"/>
  <c r="CG33" i="57"/>
  <c r="CO33" i="57"/>
  <c r="CL33" i="57"/>
  <c r="Z33" i="57"/>
  <c r="BV33" i="57"/>
  <c r="J33" i="57"/>
  <c r="BN33" i="57"/>
</calcChain>
</file>

<file path=xl/sharedStrings.xml><?xml version="1.0" encoding="utf-8"?>
<sst xmlns="http://schemas.openxmlformats.org/spreadsheetml/2006/main" count="3222" uniqueCount="1379">
  <si>
    <t>All</t>
  </si>
  <si>
    <t>Glasgow City</t>
  </si>
  <si>
    <t>No.</t>
  </si>
  <si>
    <t>%</t>
  </si>
  <si>
    <t>North East</t>
  </si>
  <si>
    <t>North West</t>
  </si>
  <si>
    <t>South</t>
  </si>
  <si>
    <t>Male</t>
  </si>
  <si>
    <t>Female</t>
  </si>
  <si>
    <t>All White</t>
  </si>
  <si>
    <t>White Scottish, Other British and Irish</t>
  </si>
  <si>
    <t>Other White</t>
  </si>
  <si>
    <t>All Asian</t>
  </si>
  <si>
    <t>African</t>
  </si>
  <si>
    <t>All Other Ethnic Groups</t>
  </si>
  <si>
    <t>None</t>
  </si>
  <si>
    <t>Church of Scotland</t>
  </si>
  <si>
    <t>Source</t>
  </si>
  <si>
    <t>Roman Catholic</t>
  </si>
  <si>
    <t>Other Christian</t>
  </si>
  <si>
    <t>Other Religion</t>
  </si>
  <si>
    <t>Males</t>
  </si>
  <si>
    <t>Females</t>
  </si>
  <si>
    <t>House/bungalow</t>
  </si>
  <si>
    <t>Private rented</t>
  </si>
  <si>
    <t>Social rented</t>
  </si>
  <si>
    <t>Scotland</t>
  </si>
  <si>
    <t>Asthma</t>
  </si>
  <si>
    <t>Visual impairment</t>
  </si>
  <si>
    <t>Diabetes</t>
  </si>
  <si>
    <t>Epilepsy</t>
  </si>
  <si>
    <t>Other</t>
  </si>
  <si>
    <t>Indicator</t>
  </si>
  <si>
    <t>All 65+</t>
  </si>
  <si>
    <t>85+</t>
  </si>
  <si>
    <t>Link</t>
  </si>
  <si>
    <t>Further detail</t>
  </si>
  <si>
    <t>Scotland's Census 2011</t>
  </si>
  <si>
    <t>Scotlands Census 2011</t>
  </si>
  <si>
    <t>Heterosexual/straight</t>
  </si>
  <si>
    <t>LGBTi</t>
  </si>
  <si>
    <t>Not known</t>
  </si>
  <si>
    <t>NHSGGC Adult Health and Well-being Survey - Glasgow City 2017/18</t>
  </si>
  <si>
    <t>Scottish Public Health Observatory Profiles</t>
  </si>
  <si>
    <t>Alzheimers Scotland</t>
  </si>
  <si>
    <t>Ref.</t>
  </si>
  <si>
    <t>Scottish Government Statistics</t>
  </si>
  <si>
    <t>All 16+</t>
  </si>
  <si>
    <t>% Scotland</t>
  </si>
  <si>
    <t xml:space="preserve">Source: </t>
  </si>
  <si>
    <t>All ages</t>
  </si>
  <si>
    <t>Children 0-17</t>
  </si>
  <si>
    <t>Adults 18-64</t>
  </si>
  <si>
    <t>Children
  0-17</t>
  </si>
  <si>
    <t>Adults  18-64</t>
  </si>
  <si>
    <t>Older people 65+</t>
  </si>
  <si>
    <t>Ethnicity banding</t>
  </si>
  <si>
    <t>All people</t>
  </si>
  <si>
    <t>All People</t>
  </si>
  <si>
    <t>Method:</t>
  </si>
  <si>
    <t>Area</t>
  </si>
  <si>
    <t>Sexual Orientation</t>
  </si>
  <si>
    <t>Religion</t>
  </si>
  <si>
    <t>Source:</t>
  </si>
  <si>
    <t>% Glasgow City adults</t>
  </si>
  <si>
    <t>% Scotland adults</t>
  </si>
  <si>
    <t>Other information/notes</t>
  </si>
  <si>
    <t>Flat/maisonette/apartment inc. "4 in a block"</t>
  </si>
  <si>
    <t>Owner occupier</t>
  </si>
  <si>
    <t>Hearing impariment</t>
  </si>
  <si>
    <t>Cystic Fibrosis</t>
  </si>
  <si>
    <t>% Glasgow pupils</t>
  </si>
  <si>
    <t>Stomach / digestion, constipation or bowel problem</t>
  </si>
  <si>
    <t>Arthritis / painful joints</t>
  </si>
  <si>
    <t>Urinary / bladder problems</t>
  </si>
  <si>
    <t>Pupils with a limiting illness or disability</t>
  </si>
  <si>
    <t>1. NHSGGC Adult Health and Well-being Survey - Glasgow City 2017/18</t>
  </si>
  <si>
    <t xml:space="preserve">Glasgow </t>
  </si>
  <si>
    <t>3. Alzheimers Scotland 2017</t>
  </si>
  <si>
    <t>2. NHSGGC Adult Health and Well-being Survey - Glasgow City 2017/18</t>
  </si>
  <si>
    <t>3. Scottish Health Survey (SHeS) 2017</t>
  </si>
  <si>
    <t>Ranges from 5.0 for 16-24 yrs to 6.8 for 75+</t>
  </si>
  <si>
    <t>Households in temporary accommodation (number of applications)</t>
  </si>
  <si>
    <t>Age-band</t>
  </si>
  <si>
    <t>Housing type/tenure</t>
  </si>
  <si>
    <t>Area/HSCP Locality</t>
  </si>
  <si>
    <t>Area/HSCP Locality - rate per 100,000 population</t>
  </si>
  <si>
    <t>Area - rate per 100,000 population</t>
  </si>
  <si>
    <t>Area/HSCP Locality - percentage</t>
  </si>
  <si>
    <t>% Glasgow City</t>
  </si>
  <si>
    <t>End Child Poverty</t>
  </si>
  <si>
    <t>Manages well</t>
  </si>
  <si>
    <t>Average weekly rate</t>
  </si>
  <si>
    <t>&lt;SCQF 4</t>
  </si>
  <si>
    <t>SCQF 5 eg. National 5</t>
  </si>
  <si>
    <t>SCQF 4 eg. National 4</t>
  </si>
  <si>
    <t>Not participating in EET</t>
  </si>
  <si>
    <t>Unconfirmed status</t>
  </si>
  <si>
    <t>Participating in EET</t>
  </si>
  <si>
    <t>Skills Development Scotland Statistics</t>
  </si>
  <si>
    <t>HNC/HND or equivalent</t>
  </si>
  <si>
    <t>Higher, A level or equivalent</t>
  </si>
  <si>
    <t>Other qualifications</t>
  </si>
  <si>
    <t>No qualifications</t>
  </si>
  <si>
    <t>Degree/professional</t>
  </si>
  <si>
    <t>3. NHSGGC Adult Health and Well-being Survey - Glasgow City 2017/18</t>
  </si>
  <si>
    <t>3. NRS Scotland's Census 2011</t>
  </si>
  <si>
    <t xml:space="preserve">NHSGGC Adult Health and Well-being Survey 2017/18 - Glasgow City Report </t>
  </si>
  <si>
    <t>ScotPHO Profiles</t>
  </si>
  <si>
    <t>Alzheimers Scotland Dementia Estimates</t>
  </si>
  <si>
    <t>Frequency of update</t>
  </si>
  <si>
    <t>DWP Stat-xplore</t>
  </si>
  <si>
    <t xml:space="preserve">                                                                                                            </t>
  </si>
  <si>
    <t>Get by alright</t>
  </si>
  <si>
    <t>Don't manage well</t>
  </si>
  <si>
    <t>Are in deep financial trouble</t>
  </si>
  <si>
    <t>annual</t>
  </si>
  <si>
    <t>next release due</t>
  </si>
  <si>
    <t>every 10 years</t>
  </si>
  <si>
    <t>Scottish Household Survey</t>
  </si>
  <si>
    <t>every 2 years</t>
  </si>
  <si>
    <t>NHSGGC Adult Health and Well-being Survey - Glasgow City</t>
  </si>
  <si>
    <t>2017/18 report</t>
  </si>
  <si>
    <t>NHSGGC Adult Health &amp; Well-being Survey - Glasgow City Report 2017/18</t>
  </si>
  <si>
    <t>every 3 years</t>
  </si>
  <si>
    <t>every 4 years</t>
  </si>
  <si>
    <t xml:space="preserve">NHSGGC Schools Health and Well-being Survey - Glasgow City </t>
  </si>
  <si>
    <t>2014/15 report</t>
  </si>
  <si>
    <t>continuous</t>
  </si>
  <si>
    <t>ScotPHO profiles tool</t>
  </si>
  <si>
    <t xml:space="preserve">annual </t>
  </si>
  <si>
    <t>Scottish Survey Core Questions</t>
  </si>
  <si>
    <t>Alzheimers Scotland Dementia Prevalence 2017</t>
  </si>
  <si>
    <t>Estimated prevalence of adults with dementia, 2017</t>
  </si>
  <si>
    <t>Prevalence rates derived from census (applied to recent population estimates)</t>
  </si>
  <si>
    <t>Stat-Xplore</t>
  </si>
  <si>
    <t>Various DWP benefits statistics</t>
  </si>
  <si>
    <t>Scottish Index of Multiple Deprivation</t>
  </si>
  <si>
    <t>3 yearly</t>
  </si>
  <si>
    <t>Contents</t>
  </si>
  <si>
    <t xml:space="preserve">Various indicators and data from a number of primary data sources, at different time intervals </t>
  </si>
  <si>
    <t>2023</t>
  </si>
  <si>
    <t>not specified</t>
  </si>
  <si>
    <t>Scottish Index Multiple Deprivation (SIMD) 2020</t>
  </si>
  <si>
    <t xml:space="preserve"> </t>
  </si>
  <si>
    <t>2018 NRS population projections</t>
  </si>
  <si>
    <t>NRS  population projections 2018 based</t>
  </si>
  <si>
    <t>© Crown Copyright 2020</t>
  </si>
  <si>
    <t>current at 30 March 2020</t>
  </si>
  <si>
    <t>One or more conditions</t>
  </si>
  <si>
    <t>Deafness or partial hearing loss</t>
  </si>
  <si>
    <t>Blindness or partial sight loss</t>
  </si>
  <si>
    <t>Learning disability</t>
  </si>
  <si>
    <t>Learning difficulty</t>
  </si>
  <si>
    <t>Developmental disorder</t>
  </si>
  <si>
    <t>Physical disability</t>
  </si>
  <si>
    <t>Mental health condition</t>
  </si>
  <si>
    <t>Other condition</t>
  </si>
  <si>
    <t>Does not speak English well or at all</t>
  </si>
  <si>
    <t>Health Condition</t>
  </si>
  <si>
    <t>1. Scottish Public Health Observatory (ScotPHO) - Scottish Government Community Care Statistics 2018/19</t>
  </si>
  <si>
    <t>School attendance</t>
  </si>
  <si>
    <t>NHSGGC Glasgow City Adult Health and Wellbeing Report 2014/15</t>
  </si>
  <si>
    <t>Pupils with a positive rating of their health over last year</t>
  </si>
  <si>
    <t>Dyslexia</t>
  </si>
  <si>
    <t>Pupils that had been bullied anywhere in the last year</t>
  </si>
  <si>
    <t>Pupils who have ever taken drugs</t>
  </si>
  <si>
    <t>Does not speak, read or write English at all</t>
  </si>
  <si>
    <t>1. Scottish Index of Multiple Deprivation (SIMD) 2020</t>
  </si>
  <si>
    <t>2018 population projections</t>
  </si>
  <si>
    <t>current at 10 Sept 2020</t>
  </si>
  <si>
    <t>2020 reports and data (inc. revised)</t>
  </si>
  <si>
    <t>no.</t>
  </si>
  <si>
    <t>rate per 1,000 adult popn.</t>
  </si>
  <si>
    <t>Muslim</t>
  </si>
  <si>
    <t>Not indicated</t>
  </si>
  <si>
    <t>Rest of UK</t>
  </si>
  <si>
    <t>Rest of EU</t>
  </si>
  <si>
    <t>Rest of World</t>
  </si>
  <si>
    <t>Country of birth</t>
  </si>
  <si>
    <t>Children 0-15</t>
  </si>
  <si>
    <t>Adults 16-64</t>
  </si>
  <si>
    <t>All Adults</t>
  </si>
  <si>
    <t>Not Known</t>
  </si>
  <si>
    <t>current at 19 Jan 2021</t>
  </si>
  <si>
    <t>© Crown copyright 2021</t>
  </si>
  <si>
    <t>Note: The 2019 Scottish Survey Core Questions (SSCQ) estimates higher rates of BME ADULT population for Glasgow - 10.5% Asian, 6.6% All other BME, 82.7% All White (link below)</t>
  </si>
  <si>
    <r>
      <t>Type</t>
    </r>
    <r>
      <rPr>
        <vertAlign val="superscript"/>
        <sz val="12"/>
        <color theme="1"/>
        <rFont val="Arial"/>
        <family val="2"/>
      </rPr>
      <t>1</t>
    </r>
  </si>
  <si>
    <r>
      <t>Tenure</t>
    </r>
    <r>
      <rPr>
        <vertAlign val="superscript"/>
        <sz val="12"/>
        <color theme="1"/>
        <rFont val="Arial"/>
        <family val="2"/>
      </rPr>
      <t>2</t>
    </r>
  </si>
  <si>
    <t>2. Scottish Survey Core Questions (SSCQ) 2019</t>
  </si>
  <si>
    <t>Scottish Household Survey 2019</t>
  </si>
  <si>
    <t>2019 data exporer</t>
  </si>
  <si>
    <t>1. Scottish Household Survey (SHS) - 2019</t>
  </si>
  <si>
    <t>4. Scottish Surveys Core Questions (SSCQ) 2019</t>
  </si>
  <si>
    <t>2. Scottish Surveys Core Questions (SSCQ) 2019</t>
  </si>
  <si>
    <t>© Crown Copyright 2021</t>
  </si>
  <si>
    <t>Public Health Scotland (previously ISD Scotland) - Stroke Statistics</t>
  </si>
  <si>
    <t>1. Scottish Health Survey (SHeS) 2016 to 2019</t>
  </si>
  <si>
    <t>Scottish Health Survey 2019 (dashboard)</t>
  </si>
  <si>
    <t>3. Scottish Health Survey (SHeS) 2016-19</t>
  </si>
  <si>
    <t>5. Scottish Schools Adolescent Lifestyle and Substance Use Survey (SALSUS) 2018</t>
  </si>
  <si>
    <t>SALSUS 2018 NHSGGC report</t>
  </si>
  <si>
    <t>3. Scottish Schools Adolescent Lifestyle and Substance Use Survey (SALSUS) 2018</t>
  </si>
  <si>
    <t>4. Scottish Schools Adolescent Lifestyle and Substance Use Survey (SALSUS) 2018</t>
  </si>
  <si>
    <t>5. Scottish Surveys Core Questions (SSCQ) 2019</t>
  </si>
  <si>
    <t>Glasgow City/NHSGGC</t>
  </si>
  <si>
    <t>Notes:</t>
  </si>
  <si>
    <t>Scottish Health Survey (SHeS) 2018</t>
  </si>
  <si>
    <t>Area/HSCP Locality - number/percentage</t>
  </si>
  <si>
    <t>Scottish Government Free Personal Nursing Care Statistics 2017-18</t>
  </si>
  <si>
    <t>Households assessed as homeless or threatened with homelessness securing settled accommodation (% of applications)</t>
  </si>
  <si>
    <t xml:space="preserve">3. 2019 Scottish Household Survey (SHS) </t>
  </si>
  <si>
    <t>Scottish Household Survey Data Explorer 2019</t>
  </si>
  <si>
    <t>Secondary</t>
  </si>
  <si>
    <t>Special</t>
  </si>
  <si>
    <t>fuel poverty definition</t>
  </si>
  <si>
    <t>`</t>
  </si>
  <si>
    <t>*</t>
  </si>
  <si>
    <t>Scottish House Condition Survey Local Authority Analysis 2017-2019</t>
  </si>
  <si>
    <t>current at 23 Feb 2021</t>
  </si>
  <si>
    <t>Scotland's households</t>
  </si>
  <si>
    <t>1. Scottish Survey Core Questions (SSCQ) 2019</t>
  </si>
  <si>
    <t>3. NRS - Scotland's Census 2011</t>
  </si>
  <si>
    <t>PHS Core Suite of Integration Indicators</t>
  </si>
  <si>
    <t>PHS Dental Statistics - Registration and Participation</t>
  </si>
  <si>
    <t>% Glasgow City/NHSGGC</t>
  </si>
  <si>
    <t>Glasgow % is for whole of NHSGGC area</t>
  </si>
  <si>
    <t>PHS Births and Maternity data</t>
  </si>
  <si>
    <t>Definition 1: Opioids (including illicit and prescribed methadone use) and/or the illicit use of benzodiazepines.</t>
  </si>
  <si>
    <t>PHS Prevalence of Problem Drug Users 2015/16</t>
  </si>
  <si>
    <t>Definition 1</t>
  </si>
  <si>
    <t>Definition 2</t>
  </si>
  <si>
    <t>Definition 3</t>
  </si>
  <si>
    <t>Definition 2: As definition 1, plus illicit use of cocaine and amphetamines / amphetamine type substances.</t>
  </si>
  <si>
    <t>Definition 3: As definition 2, plus illicit use of cannabis / synthetic cannabinoids.</t>
  </si>
  <si>
    <t>16-24</t>
  </si>
  <si>
    <t>45-54</t>
  </si>
  <si>
    <t>75+</t>
  </si>
  <si>
    <t>Glasgow mean is for whole of NHSGGC area</t>
  </si>
  <si>
    <t>Area/HSCP Locality - percentage or mean</t>
  </si>
  <si>
    <t>PHS National Dental Inspection Programme Statistics</t>
  </si>
  <si>
    <t>PHS Teenage Pregnancies</t>
  </si>
  <si>
    <t xml:space="preserve">Indicator </t>
  </si>
  <si>
    <t>All people in locality/area</t>
  </si>
  <si>
    <t>4. Scottish Crime and Justice Survey (SCJS) (a) 2018/20 (b) 2019/20</t>
  </si>
  <si>
    <t>rate per 10,000 population</t>
  </si>
  <si>
    <t>Custodial sentence</t>
  </si>
  <si>
    <t>Community penalty</t>
  </si>
  <si>
    <t>Monetary penalty</t>
  </si>
  <si>
    <t>Other/not yet known</t>
  </si>
  <si>
    <t>Scottish Government Statistics - Criminal Justice Social Work Statistics</t>
  </si>
  <si>
    <t>Scottish Government Pupil Census Supplementary Statistics</t>
  </si>
  <si>
    <t>Pupils who are new, early to or developing competence with English as a second language</t>
  </si>
  <si>
    <t>Pupils whose main home language is neither English, Gaelic, Scots, Doric nor Sign Language</t>
  </si>
  <si>
    <t>Sector / Ethnicity banding</t>
  </si>
  <si>
    <t>Primary</t>
  </si>
  <si>
    <t>White</t>
  </si>
  <si>
    <t>Not known/disclosed</t>
  </si>
  <si>
    <t>Minority Ethnic</t>
  </si>
  <si>
    <t>All Minority Ethnic</t>
  </si>
  <si>
    <t>* excludes grant aided school pupils</t>
  </si>
  <si>
    <t>Asylum seeker/refugee status</t>
  </si>
  <si>
    <t>Asylum seekers</t>
  </si>
  <si>
    <t>Refugees</t>
  </si>
  <si>
    <t>Number of people</t>
  </si>
  <si>
    <r>
      <t>Asylum seekers</t>
    </r>
    <r>
      <rPr>
        <vertAlign val="superscript"/>
        <sz val="12"/>
        <rFont val="Arial"/>
        <family val="2"/>
      </rPr>
      <t>2(a)</t>
    </r>
  </si>
  <si>
    <t>UK Government Asylum and Resettlement by Local Authority</t>
  </si>
  <si>
    <r>
      <t>Area (km</t>
    </r>
    <r>
      <rPr>
        <vertAlign val="superscript"/>
        <sz val="12"/>
        <rFont val="Arial"/>
        <family val="2"/>
      </rPr>
      <t>2</t>
    </r>
    <r>
      <rPr>
        <sz val="12"/>
        <rFont val="Arial"/>
        <family val="2"/>
      </rPr>
      <t>)</t>
    </r>
  </si>
  <si>
    <r>
      <t>Density (Persons per km</t>
    </r>
    <r>
      <rPr>
        <vertAlign val="superscript"/>
        <sz val="12"/>
        <rFont val="Arial"/>
        <family val="2"/>
      </rPr>
      <t>2</t>
    </r>
    <r>
      <rPr>
        <sz val="12"/>
        <rFont val="Arial"/>
        <family val="2"/>
      </rPr>
      <t>)</t>
    </r>
  </si>
  <si>
    <t>Table 1: Total Estimated Population, Land Area and Population Density by Area</t>
  </si>
  <si>
    <r>
      <t>Mental Wellbeing - WEMWEBS* score (all adults 16+)</t>
    </r>
    <r>
      <rPr>
        <vertAlign val="superscript"/>
        <sz val="12"/>
        <rFont val="Arial"/>
        <family val="2"/>
      </rPr>
      <t>1</t>
    </r>
    <r>
      <rPr>
        <sz val="12"/>
        <rFont val="Arial"/>
        <family val="2"/>
      </rPr>
      <t xml:space="preserve"> </t>
    </r>
  </si>
  <si>
    <t>PHS Unintentional Injuries Statistics</t>
  </si>
  <si>
    <r>
      <t>Sedentary behaviour (all adults 16+ - mean no. hours per day spent sitting, reclining, lying down (but not sleeping)</t>
    </r>
    <r>
      <rPr>
        <vertAlign val="superscript"/>
        <sz val="12"/>
        <color theme="1"/>
        <rFont val="Arial"/>
        <family val="2"/>
      </rPr>
      <t>2</t>
    </r>
  </si>
  <si>
    <t>Public Health Scotland - Insights in Social Care, Statistics for Scotland</t>
  </si>
  <si>
    <r>
      <t>People who belong to clubs/associations/groups (adults 16+)</t>
    </r>
    <r>
      <rPr>
        <vertAlign val="superscript"/>
        <sz val="12"/>
        <rFont val="Arial"/>
        <family val="2"/>
      </rPr>
      <t>2</t>
    </r>
    <r>
      <rPr>
        <sz val="12"/>
        <rFont val="Arial"/>
        <family val="2"/>
      </rPr>
      <t xml:space="preserve">  </t>
    </r>
  </si>
  <si>
    <r>
      <t>People who have volunteered in the last year (adults 16+)</t>
    </r>
    <r>
      <rPr>
        <vertAlign val="superscript"/>
        <sz val="12"/>
        <rFont val="Arial"/>
        <family val="2"/>
      </rPr>
      <t>2</t>
    </r>
  </si>
  <si>
    <r>
      <t>People who feel isolated from friends and family (adults 16+)</t>
    </r>
    <r>
      <rPr>
        <vertAlign val="superscript"/>
        <sz val="12"/>
        <rFont val="Arial"/>
        <family val="2"/>
      </rPr>
      <t>2</t>
    </r>
  </si>
  <si>
    <t>Quintile 1</t>
  </si>
  <si>
    <t>Quintile 2</t>
  </si>
  <si>
    <t>Quintile 3</t>
  </si>
  <si>
    <t>Quintile 4</t>
  </si>
  <si>
    <t>Quintile 5</t>
  </si>
  <si>
    <t>Most Deprived</t>
  </si>
  <si>
    <t>Scottish Index of Multiple Deprivation 2020 quintile</t>
  </si>
  <si>
    <t xml:space="preserve">Glasgow City pupils (all ages) </t>
  </si>
  <si>
    <t>Scotland pupils (all ages)</t>
  </si>
  <si>
    <t>Least Deprived</t>
  </si>
  <si>
    <r>
      <t>Population who are income deprived (all people)</t>
    </r>
    <r>
      <rPr>
        <vertAlign val="superscript"/>
        <sz val="12"/>
        <color theme="1"/>
        <rFont val="Arial"/>
        <family val="2"/>
      </rPr>
      <t>1</t>
    </r>
  </si>
  <si>
    <r>
      <t>Working Age Population employment deprived (people 16-64)</t>
    </r>
    <r>
      <rPr>
        <vertAlign val="superscript"/>
        <sz val="12"/>
        <color theme="1"/>
        <rFont val="Arial"/>
        <family val="2"/>
      </rPr>
      <t>1</t>
    </r>
  </si>
  <si>
    <r>
      <t>Adults in households with all income from benefits (all adults 16+)</t>
    </r>
    <r>
      <rPr>
        <vertAlign val="superscript"/>
        <sz val="12"/>
        <color theme="1"/>
        <rFont val="Arial"/>
        <family val="2"/>
      </rPr>
      <t>2</t>
    </r>
  </si>
  <si>
    <r>
      <t>Adults with difficulty meeting essential living costs eg. rent/mortgage, utility bills, food, clothes (all adults 16+)</t>
    </r>
    <r>
      <rPr>
        <vertAlign val="superscript"/>
        <sz val="12"/>
        <color theme="1"/>
        <rFont val="Arial"/>
        <family val="2"/>
      </rPr>
      <t>2</t>
    </r>
    <r>
      <rPr>
        <sz val="12"/>
        <color theme="1"/>
        <rFont val="Arial"/>
        <family val="2"/>
      </rPr>
      <t xml:space="preserve"> </t>
    </r>
  </si>
  <si>
    <r>
      <t>Adults who have experienced food insecurity in the past year (all adults 16+)</t>
    </r>
    <r>
      <rPr>
        <vertAlign val="superscript"/>
        <sz val="12"/>
        <color theme="1"/>
        <rFont val="Arial"/>
        <family val="2"/>
      </rPr>
      <t>2</t>
    </r>
  </si>
  <si>
    <t>4. Scottish House Condition Survey (SHCS) - 2017/19</t>
  </si>
  <si>
    <r>
      <t>% households that are fuel poor*</t>
    </r>
    <r>
      <rPr>
        <vertAlign val="superscript"/>
        <sz val="12"/>
        <rFont val="Arial"/>
        <family val="2"/>
      </rPr>
      <t>4</t>
    </r>
  </si>
  <si>
    <r>
      <t>% households that are extreme fuel poor*</t>
    </r>
    <r>
      <rPr>
        <vertAlign val="superscript"/>
        <sz val="12"/>
        <rFont val="Arial"/>
        <family val="2"/>
      </rPr>
      <t>4</t>
    </r>
  </si>
  <si>
    <t xml:space="preserve">1. 2019 Scottish Household Survey (SHS) </t>
  </si>
  <si>
    <t>Scottish Household Survey data explorer</t>
  </si>
  <si>
    <t>SCQF 6 or more eg. ≥Higher</t>
  </si>
  <si>
    <r>
      <t>All school leavers</t>
    </r>
    <r>
      <rPr>
        <vertAlign val="superscript"/>
        <sz val="12"/>
        <rFont val="Arial"/>
        <family val="2"/>
      </rPr>
      <t>1</t>
    </r>
  </si>
  <si>
    <r>
      <t>Looked after school leavers</t>
    </r>
    <r>
      <rPr>
        <vertAlign val="superscript"/>
        <sz val="12"/>
        <rFont val="Arial"/>
        <family val="2"/>
      </rPr>
      <t>4</t>
    </r>
  </si>
  <si>
    <t>Scottish Government School Attendance and Absence Statistics</t>
  </si>
  <si>
    <t>O grade/Standard grade or equivalent</t>
  </si>
  <si>
    <t>Scottish Household Survey 2019 Data Explorer</t>
  </si>
  <si>
    <t>All aged 16-17</t>
  </si>
  <si>
    <t>All aged 18-24</t>
  </si>
  <si>
    <t>All aged 25-49</t>
  </si>
  <si>
    <t>All aged 50+</t>
  </si>
  <si>
    <t>NOMIS Glasgow Labour Market Profile</t>
  </si>
  <si>
    <t>Scottish Crime and Justice Survey 2019-20</t>
  </si>
  <si>
    <t>Sources</t>
  </si>
  <si>
    <t>The undernoted links provide access to key COVID 19 data sources:</t>
  </si>
  <si>
    <t>Scottish Government covid-19 dashboard</t>
  </si>
  <si>
    <t>NRS covid-19 death statistics</t>
  </si>
  <si>
    <t>UK covid-19 data</t>
  </si>
  <si>
    <t>2021 census postponed until 2022. Outputs likely from March 2023</t>
  </si>
  <si>
    <t>Scottish Survey Core Questions (SSCQ) 2019</t>
  </si>
  <si>
    <t>Core reliable indicators from harmonised results across 3 main Scottish Government household surveys, 2019</t>
  </si>
  <si>
    <t>quarterly</t>
  </si>
  <si>
    <t>Scottish House Condition Survey (SHCS)</t>
  </si>
  <si>
    <t>Local authority analysis 2017-19</t>
  </si>
  <si>
    <t>back to contents</t>
  </si>
  <si>
    <t>Public Health Scotland (PHS) - formerly ISD Scotland</t>
  </si>
  <si>
    <t>Core suite of Integration indicators</t>
  </si>
  <si>
    <t>Dental Statistics - National Dental Inspection Programme 2019/20</t>
  </si>
  <si>
    <t>SALSUS 2018</t>
  </si>
  <si>
    <t>Scottish Schools Adolescent, Lifestyle and Substance Survey (SALSUS)</t>
  </si>
  <si>
    <t>2018 - NHSGGC report</t>
  </si>
  <si>
    <t>Stroke Statistics</t>
  </si>
  <si>
    <t>2016 to 2019</t>
  </si>
  <si>
    <t>Unintentional Injuries Statistics</t>
  </si>
  <si>
    <t>Births and maternity data</t>
  </si>
  <si>
    <t>Scottish Government School Healthy Living Survey Statistics 2020</t>
  </si>
  <si>
    <t>4. Scottish Government (SG) School Healthy Living Survey Statistics 2020</t>
  </si>
  <si>
    <t>School Healthy Living Survey 2020</t>
  </si>
  <si>
    <t>Scottish Health Survey 2017</t>
  </si>
  <si>
    <t>Prevalence of problem drug users 2015/16</t>
  </si>
  <si>
    <t>Teenage pregnancies</t>
  </si>
  <si>
    <t>Scottish Surveys Core Questions 2019</t>
  </si>
  <si>
    <t>Insights in Social Care, Statistics for Scotland (experimental statistics) 2019</t>
  </si>
  <si>
    <t>Free Personal Nursing Care Statistics 2017-18</t>
  </si>
  <si>
    <t>2017 local authority tables</t>
  </si>
  <si>
    <t>Scottish Household Survey 2017</t>
  </si>
  <si>
    <t>Scottish Crime and Justice Survey (SCJS) 2018/20 and 2019/20</t>
  </si>
  <si>
    <t>UK Government Official Statistics</t>
  </si>
  <si>
    <t>NOMIS Labour Market Statistics</t>
  </si>
  <si>
    <t>Department of Work and Pensions statistics (DWP)</t>
  </si>
  <si>
    <t>National Records of Scotland (NRS)</t>
  </si>
  <si>
    <t>Scottish Health Survey (SHeS)</t>
  </si>
  <si>
    <t xml:space="preserve">UK Government Statistics (Home Office) </t>
  </si>
  <si>
    <t>twice a year</t>
  </si>
  <si>
    <r>
      <t>Refugees resettled since 2014</t>
    </r>
    <r>
      <rPr>
        <vertAlign val="superscript"/>
        <sz val="12"/>
        <rFont val="Arial"/>
        <family val="2"/>
      </rPr>
      <t>2(b)</t>
    </r>
  </si>
  <si>
    <t>The official UK government website for data and insights on coronavirus (COVID-19) which includes daily updates of information on testing, cases, healthcare, vaccinations and deaths.</t>
  </si>
  <si>
    <t>5. Scottish House Condition Survey (SHCS) - 2017/19</t>
  </si>
  <si>
    <t>% Glasgow dwellings</t>
  </si>
  <si>
    <t>% Scotland dwellings</t>
  </si>
  <si>
    <r>
      <t>All pupils</t>
    </r>
    <r>
      <rPr>
        <vertAlign val="superscript"/>
        <sz val="12"/>
        <rFont val="Arial"/>
        <family val="2"/>
      </rPr>
      <t>1</t>
    </r>
    <r>
      <rPr>
        <sz val="12"/>
        <rFont val="Arial"/>
        <family val="2"/>
      </rPr>
      <t>*</t>
    </r>
  </si>
  <si>
    <t>All Adults 16+</t>
  </si>
  <si>
    <r>
      <t>All Households</t>
    </r>
    <r>
      <rPr>
        <b/>
        <vertAlign val="superscript"/>
        <sz val="12"/>
        <rFont val="Arial"/>
        <family val="2"/>
      </rPr>
      <t>2</t>
    </r>
  </si>
  <si>
    <r>
      <t>Average household size</t>
    </r>
    <r>
      <rPr>
        <i/>
        <vertAlign val="superscript"/>
        <sz val="12"/>
        <rFont val="Arial"/>
        <family val="2"/>
      </rPr>
      <t>2</t>
    </r>
  </si>
  <si>
    <r>
      <t>People with common mental health problems - scoring 4+ on GHQ12** (all adults 16+ - percentage)</t>
    </r>
    <r>
      <rPr>
        <vertAlign val="superscript"/>
        <sz val="12"/>
        <color theme="1"/>
        <rFont val="Arial"/>
        <family val="2"/>
      </rPr>
      <t>1</t>
    </r>
  </si>
  <si>
    <t>*** anti-depressant medications may be prescribed for conditions other than anxiety or depression</t>
  </si>
  <si>
    <t>GCC COVID-19 Positive Cases Dashboard</t>
  </si>
  <si>
    <t>GCC Covid-19 Vaccinations Dashboard</t>
  </si>
  <si>
    <t>Interactive dashboard including summary statistics, charts and maps on positive Covid-19 cases in Glasgow since the start of the pandemic, March 2020. Data available at neighbourhood and ward level, including a heat map by ward and week. Updated daily.</t>
  </si>
  <si>
    <t>3. Scottish Health Survey (SHeS) (a) 2017, (b) 2016 to 2019</t>
  </si>
  <si>
    <t>3. Scottish Health Survey (SHeS) 3(a) 2017, 3(b) 2016 to 2019</t>
  </si>
  <si>
    <t>All people in Glasgow</t>
  </si>
  <si>
    <t>Locality/area % share of all Glasgow's people</t>
  </si>
  <si>
    <r>
      <t>Households with home internet access</t>
    </r>
    <r>
      <rPr>
        <vertAlign val="superscript"/>
        <sz val="12"/>
        <color theme="1"/>
        <rFont val="Arial"/>
        <family val="2"/>
      </rPr>
      <t>3</t>
    </r>
  </si>
  <si>
    <t>Notes: Data zones are small geographical areas of 500 to 1,000 household residents that fit within local authority boundaries. These were revised in 2011.</t>
  </si>
  <si>
    <t>No. of all data zones in locality/area</t>
  </si>
  <si>
    <r>
      <t>No. of all</t>
    </r>
    <r>
      <rPr>
        <b/>
        <sz val="12"/>
        <rFont val="Arial"/>
        <family val="2"/>
      </rPr>
      <t xml:space="preserve"> </t>
    </r>
    <r>
      <rPr>
        <sz val="12"/>
        <rFont val="Arial"/>
        <family val="2"/>
      </rPr>
      <t>data zones in locality/area</t>
    </r>
  </si>
  <si>
    <t xml:space="preserve">No. of all Glasgow data zones </t>
  </si>
  <si>
    <t>Locality/area % share of all Glasgow's data zones</t>
  </si>
  <si>
    <t xml:space="preserve">Data Zone type/indicator </t>
  </si>
  <si>
    <r>
      <t>Single Adult Hh</t>
    </r>
    <r>
      <rPr>
        <vertAlign val="superscript"/>
        <sz val="12"/>
        <rFont val="Arial"/>
        <family val="2"/>
      </rPr>
      <t>1,2</t>
    </r>
  </si>
  <si>
    <r>
      <t>Large Adult Hh (3 or more adults, no children)</t>
    </r>
    <r>
      <rPr>
        <vertAlign val="superscript"/>
        <sz val="12"/>
        <rFont val="Arial"/>
        <family val="2"/>
      </rPr>
      <t>1,2</t>
    </r>
  </si>
  <si>
    <r>
      <t>Single Parent Hh</t>
    </r>
    <r>
      <rPr>
        <vertAlign val="superscript"/>
        <sz val="12"/>
        <rFont val="Arial"/>
        <family val="2"/>
      </rPr>
      <t>1,2</t>
    </r>
  </si>
  <si>
    <r>
      <t>Small Family Hh (2 adults, 1 or 2 children)</t>
    </r>
    <r>
      <rPr>
        <vertAlign val="superscript"/>
        <sz val="12"/>
        <rFont val="Arial"/>
        <family val="2"/>
      </rPr>
      <t>1,2</t>
    </r>
  </si>
  <si>
    <r>
      <t>Small Adult Hh (2 adults, no children)</t>
    </r>
    <r>
      <rPr>
        <vertAlign val="superscript"/>
        <sz val="12"/>
        <rFont val="Arial"/>
        <family val="2"/>
      </rPr>
      <t>1,2</t>
    </r>
  </si>
  <si>
    <r>
      <t xml:space="preserve">Large Family Hh (2 adults, 3 or more children </t>
    </r>
    <r>
      <rPr>
        <b/>
        <sz val="12"/>
        <rFont val="Arial"/>
        <family val="2"/>
      </rPr>
      <t>or</t>
    </r>
    <r>
      <rPr>
        <sz val="12"/>
        <rFont val="Arial"/>
        <family val="2"/>
      </rPr>
      <t xml:space="preserve"> 3 adults, 1 or more children)</t>
    </r>
    <r>
      <rPr>
        <vertAlign val="superscript"/>
        <sz val="12"/>
        <rFont val="Arial"/>
        <family val="2"/>
      </rPr>
      <t>1,2</t>
    </r>
  </si>
  <si>
    <r>
      <t>Single Pensioner Hh</t>
    </r>
    <r>
      <rPr>
        <vertAlign val="superscript"/>
        <sz val="12"/>
        <rFont val="Arial"/>
        <family val="2"/>
      </rPr>
      <t>1,2</t>
    </r>
  </si>
  <si>
    <r>
      <t>Older Couple Hh</t>
    </r>
    <r>
      <rPr>
        <vertAlign val="superscript"/>
        <sz val="12"/>
        <rFont val="Arial"/>
        <family val="2"/>
      </rPr>
      <t>1,2</t>
    </r>
  </si>
  <si>
    <t>Area/HSCP Locality - population</t>
  </si>
  <si>
    <t>Area - population aged 3+</t>
  </si>
  <si>
    <t>Area - all school pupils</t>
  </si>
  <si>
    <t>Household (Hh) type/characteristic</t>
  </si>
  <si>
    <r>
      <t>Healthy Life Expectancy* at birth</t>
    </r>
    <r>
      <rPr>
        <vertAlign val="superscript"/>
        <sz val="12"/>
        <rFont val="Arial"/>
        <family val="2"/>
      </rPr>
      <t>2</t>
    </r>
  </si>
  <si>
    <t>Area/HSCP Locality - age in years</t>
  </si>
  <si>
    <t>Area/HSCP Locality - percentage or rate per 100,000 population</t>
  </si>
  <si>
    <t>Area/HSCP Locality - percentage, score or rate per 100,000 population</t>
  </si>
  <si>
    <t>Area - number of people or rate</t>
  </si>
  <si>
    <r>
      <t>Overweight (inc. obese) adults 16+ (BMI of 25 or higher)</t>
    </r>
    <r>
      <rPr>
        <vertAlign val="superscript"/>
        <sz val="12"/>
        <color theme="1"/>
        <rFont val="Arial"/>
        <family val="2"/>
      </rPr>
      <t>3</t>
    </r>
  </si>
  <si>
    <r>
      <t>Obese adults 16+ (BMI of 30 or higher)</t>
    </r>
    <r>
      <rPr>
        <vertAlign val="superscript"/>
        <sz val="12"/>
        <color theme="1"/>
        <rFont val="Arial"/>
        <family val="2"/>
      </rPr>
      <t>3</t>
    </r>
  </si>
  <si>
    <r>
      <t>Consumption of recommended level (5+ portions) of fruit/veg (all adults 16+)</t>
    </r>
    <r>
      <rPr>
        <vertAlign val="superscript"/>
        <sz val="12"/>
        <color theme="1"/>
        <rFont val="Arial"/>
        <family val="2"/>
      </rPr>
      <t>2</t>
    </r>
  </si>
  <si>
    <r>
      <t>Receiving treatment for a condition/illness                                        (all adults 16+ - percentage)</t>
    </r>
    <r>
      <rPr>
        <vertAlign val="superscript"/>
        <sz val="12"/>
        <color theme="1"/>
        <rFont val="Arial"/>
        <family val="2"/>
      </rPr>
      <t>1</t>
    </r>
  </si>
  <si>
    <r>
      <t>Limiting condition or illness                                      (all adults 16+ - percentage)</t>
    </r>
    <r>
      <rPr>
        <vertAlign val="superscript"/>
        <sz val="12"/>
        <color theme="1"/>
        <rFont val="Arial"/>
        <family val="2"/>
      </rPr>
      <t>1</t>
    </r>
  </si>
  <si>
    <r>
      <t>Self perceived health is good or very good (all adults 16+)</t>
    </r>
    <r>
      <rPr>
        <vertAlign val="superscript"/>
        <sz val="12"/>
        <color theme="1"/>
        <rFont val="Arial"/>
        <family val="2"/>
      </rPr>
      <t>1</t>
    </r>
  </si>
  <si>
    <r>
      <t>Self assessed bad/very bad health (all adults 16+)</t>
    </r>
    <r>
      <rPr>
        <vertAlign val="superscript"/>
        <sz val="12"/>
        <color theme="1"/>
        <rFont val="Arial"/>
        <family val="2"/>
      </rPr>
      <t>2</t>
    </r>
  </si>
  <si>
    <t>Area - population aged 16+</t>
  </si>
  <si>
    <t>Area - all pupils</t>
  </si>
  <si>
    <t>Area/HSCP Locality - percentage or mean no. hours</t>
  </si>
  <si>
    <t>Area/HSCP Locality - number of people, percentage or rate per 100,000 population</t>
  </si>
  <si>
    <t>Adults aged 16+ with no qualifications</t>
  </si>
  <si>
    <t>Area - rate or percentage</t>
  </si>
  <si>
    <t>% dwellings failing Scottish Housing Quality Standard (SHQS) overall</t>
  </si>
  <si>
    <t>3. Scottish Government Free Personal and Nursing Care Statistics 2017-18</t>
  </si>
  <si>
    <t>Glasgow City HSCP performance reports</t>
  </si>
  <si>
    <t>1. Population, land area and population density by area</t>
  </si>
  <si>
    <t>Weekly updates on coronavirus (COVID-19) related deaths registered in Scotland.</t>
  </si>
  <si>
    <t>90+</t>
  </si>
  <si>
    <t>**</t>
  </si>
  <si>
    <t>Other households are those with adult residents (of any age) and no children apart from older people households.</t>
  </si>
  <si>
    <t>4. NHSGGC Schools Health and Well-being Survey - Glasgow City 2019/20</t>
  </si>
  <si>
    <t>2. NHSGGC Schools Health and Well-being Survey - Glasgow City 2019/20</t>
  </si>
  <si>
    <t>1. NHSGGC Schools Health and Well-being Survey - Glasgow City 2019/20</t>
  </si>
  <si>
    <t>Ever engaged in sexual activity with another person (% of S3-4 pupils)</t>
  </si>
  <si>
    <t>Contraception</t>
  </si>
  <si>
    <t>Condoms</t>
  </si>
  <si>
    <t xml:space="preserve">Notes </t>
  </si>
  <si>
    <t>Never use contraception/condoms (% of sexually active S3-S4 pupils)</t>
  </si>
  <si>
    <t>Contraception includes implant, injection and pill</t>
  </si>
  <si>
    <t>NHSGGC Schools Health and Well-being Survey - Glasgow City 2019/20</t>
  </si>
  <si>
    <r>
      <t>Pupils in single parent households (S1-4 pupils)</t>
    </r>
    <r>
      <rPr>
        <vertAlign val="superscript"/>
        <sz val="12"/>
        <color theme="1"/>
        <rFont val="Arial"/>
        <family val="2"/>
      </rPr>
      <t>4</t>
    </r>
  </si>
  <si>
    <r>
      <t>Pupils with a positive rating of their health over last year (S1-4 pupils)</t>
    </r>
    <r>
      <rPr>
        <vertAlign val="superscript"/>
        <sz val="12"/>
        <color theme="1"/>
        <rFont val="Arial"/>
        <family val="2"/>
      </rPr>
      <t>2</t>
    </r>
  </si>
  <si>
    <r>
      <t>Pupils who use e-cigarettes (percentage of S1-4 pupils)</t>
    </r>
    <r>
      <rPr>
        <vertAlign val="superscript"/>
        <sz val="12"/>
        <color theme="1"/>
        <rFont val="Arial"/>
        <family val="2"/>
      </rPr>
      <t>1</t>
    </r>
  </si>
  <si>
    <r>
      <t>Pupils with someone in their family household with a disability, long term illness, drug/alcohol or mental health problem (S1-4 pupils)</t>
    </r>
    <r>
      <rPr>
        <vertAlign val="superscript"/>
        <sz val="12"/>
        <color theme="1"/>
        <rFont val="Arial"/>
        <family val="2"/>
      </rPr>
      <t>3</t>
    </r>
  </si>
  <si>
    <t>3. NHSGGC Schools Health and Well-being Survey - Glasgow City 2019/20</t>
  </si>
  <si>
    <t>NHSGGC Schools Health and Well-being Survey 2019/20 - Glasgow City Report</t>
  </si>
  <si>
    <r>
      <t>Pupils eating 5+ portions fruit/veg per day (S1-4 pupils)</t>
    </r>
    <r>
      <rPr>
        <vertAlign val="superscript"/>
        <sz val="12"/>
        <color theme="1"/>
        <rFont val="Arial"/>
        <family val="2"/>
      </rPr>
      <t>1</t>
    </r>
  </si>
  <si>
    <r>
      <t>Pupils who never drink alcohol (percentage of S1-4 pupils)</t>
    </r>
    <r>
      <rPr>
        <vertAlign val="superscript"/>
        <sz val="12"/>
        <color theme="1"/>
        <rFont val="Arial"/>
        <family val="2"/>
      </rPr>
      <t>1</t>
    </r>
  </si>
  <si>
    <r>
      <t>Pupils who have ever taken drugs (percentage of S1-4 pupils)</t>
    </r>
    <r>
      <rPr>
        <vertAlign val="superscript"/>
        <sz val="12"/>
        <color theme="1"/>
        <rFont val="Arial"/>
        <family val="2"/>
      </rPr>
      <t>1</t>
    </r>
  </si>
  <si>
    <r>
      <t>Pupils who are current smokers (percentage of S1-4 pupils)</t>
    </r>
    <r>
      <rPr>
        <vertAlign val="superscript"/>
        <sz val="12"/>
        <color theme="1"/>
        <rFont val="Arial"/>
        <family val="2"/>
      </rPr>
      <t>1</t>
    </r>
  </si>
  <si>
    <t>Source: NHSGGC Schools Health and Well-being Survey - Glasgow City 2019/20</t>
  </si>
  <si>
    <t>current at July 2021</t>
  </si>
  <si>
    <t>HSCP Locality</t>
  </si>
  <si>
    <t>All Ages</t>
  </si>
  <si>
    <t>Baillieston</t>
  </si>
  <si>
    <t>Calton</t>
  </si>
  <si>
    <t>Dennistoun</t>
  </si>
  <si>
    <t>East Centre</t>
  </si>
  <si>
    <t>Shettleston</t>
  </si>
  <si>
    <t>Springburn/Robroyston</t>
  </si>
  <si>
    <t>North East sub-total</t>
  </si>
  <si>
    <t>Anderston/City/Yorkhill</t>
  </si>
  <si>
    <t>Canal</t>
  </si>
  <si>
    <t>Drumchapel/Anniesland</t>
  </si>
  <si>
    <t>Garscadden/Scotstounhill</t>
  </si>
  <si>
    <t>Hillhead</t>
  </si>
  <si>
    <t>Maryhill</t>
  </si>
  <si>
    <t>Partick East/Kelvindale</t>
  </si>
  <si>
    <t>Victoria Park</t>
  </si>
  <si>
    <t>North West sub-total</t>
  </si>
  <si>
    <t>Cardonald</t>
  </si>
  <si>
    <t>Govan</t>
  </si>
  <si>
    <t>Greater Pollok</t>
  </si>
  <si>
    <t>Langside</t>
  </si>
  <si>
    <t>Linn</t>
  </si>
  <si>
    <t>Newlands/Auldburn</t>
  </si>
  <si>
    <t>Pollokshields</t>
  </si>
  <si>
    <t>Southside Central</t>
  </si>
  <si>
    <t>South sub-total</t>
  </si>
  <si>
    <t>Ward/HSCP Locality/Area</t>
  </si>
  <si>
    <t>Population by year of age</t>
  </si>
  <si>
    <t>current at 24 August 2021</t>
  </si>
  <si>
    <t>NRS - 2020 Small Area Population Estimates (SAPE)</t>
  </si>
  <si>
    <t>NRS Electoral Ward Population Estimates 2020</t>
  </si>
  <si>
    <t>Electoral Ward population estimates 2020</t>
  </si>
  <si>
    <t>Estimated population (at 30 June 2020)</t>
  </si>
  <si>
    <t>Area and Projected Population - number of people</t>
  </si>
  <si>
    <t>Area and Projected Population - percentage change</t>
  </si>
  <si>
    <t>% change 2022 to 2027</t>
  </si>
  <si>
    <t>% change 2022 to 2043</t>
  </si>
  <si>
    <t>% change 2022 to 2032</t>
  </si>
  <si>
    <t>current at 3 Feb 2022</t>
  </si>
  <si>
    <t>NRS Healthy Life Expectancy in Scotland 2018-2020</t>
  </si>
  <si>
    <t>2. NRS Healthy Life Expectancy 2018 to 2020</t>
  </si>
  <si>
    <r>
      <t>Healthy Life Expectancy* at age 65</t>
    </r>
    <r>
      <rPr>
        <vertAlign val="superscript"/>
        <sz val="12"/>
        <rFont val="Arial"/>
        <family val="2"/>
      </rPr>
      <t>2</t>
    </r>
  </si>
  <si>
    <t>1. Scottish Public Health Observatory (ScotPHO) (a) 2016 to 20 Public Health Scotland/NRS (b) 2018 to 20 NRS</t>
  </si>
  <si>
    <t>UK Gov Official Statistics Children in Low Income Families Local Area Statistics 2014 to 2021</t>
  </si>
  <si>
    <t>NRS Small Area Population Estimates (SAPE) - mid 2020</t>
  </si>
  <si>
    <t>Anniesland / Jordanhill / Whiteinch</t>
  </si>
  <si>
    <t>Arden / Carnwadric</t>
  </si>
  <si>
    <t>Baillieston / Garrowhill</t>
  </si>
  <si>
    <t>Balornock/ Barmulloch</t>
  </si>
  <si>
    <t>Bellahouston / Craigton / Mosspark</t>
  </si>
  <si>
    <t>Blackhill / Hogganfield</t>
  </si>
  <si>
    <t>Blairdardie</t>
  </si>
  <si>
    <t>Broomhill / Partick West</t>
  </si>
  <si>
    <t>Calton / Bridgeton</t>
  </si>
  <si>
    <t>Carmunnock</t>
  </si>
  <si>
    <t>Castlemilk</t>
  </si>
  <si>
    <t>Cathcart / Simshill</t>
  </si>
  <si>
    <t>City Centre / Merchant City</t>
  </si>
  <si>
    <t>Corkerhill / North Pollok</t>
  </si>
  <si>
    <t>Croftfoot</t>
  </si>
  <si>
    <t>Crookston /South Cardonald</t>
  </si>
  <si>
    <t>Drumchapel</t>
  </si>
  <si>
    <t>Easterhouse</t>
  </si>
  <si>
    <t>Govanhill</t>
  </si>
  <si>
    <t>Greater Gorbals</t>
  </si>
  <si>
    <t>Greater Govan</t>
  </si>
  <si>
    <t>Haghill / Carntyne</t>
  </si>
  <si>
    <t>Hillhead / Woodlands</t>
  </si>
  <si>
    <t>Hyndland / Dowanhill / Partick East</t>
  </si>
  <si>
    <t>Ibrox / Kingston</t>
  </si>
  <si>
    <t>Kelvindale / Kelvinside</t>
  </si>
  <si>
    <t>King's Park / Mount Florida</t>
  </si>
  <si>
    <t>Knightswood</t>
  </si>
  <si>
    <t>Lambhill / Milton</t>
  </si>
  <si>
    <t>Langside / Battlefield</t>
  </si>
  <si>
    <t>Maryhill Road Corridor</t>
  </si>
  <si>
    <t>Mount Vernon / East Shettleston</t>
  </si>
  <si>
    <t>Newlands / Cathcart</t>
  </si>
  <si>
    <t>North Cardonald / Penilee</t>
  </si>
  <si>
    <t>North Maryhill / Summerston</t>
  </si>
  <si>
    <t>Parkhead / Dalmarnock</t>
  </si>
  <si>
    <t>Pollok</t>
  </si>
  <si>
    <t>Pollokshaws / Mansewood</t>
  </si>
  <si>
    <t>Pollokshields East</t>
  </si>
  <si>
    <t>Pollokshields West</t>
  </si>
  <si>
    <t>Priesthill / Househillwood</t>
  </si>
  <si>
    <t>Riddrie / Cranhill</t>
  </si>
  <si>
    <t>Robroyston / Millerston</t>
  </si>
  <si>
    <t>Ruchazie / Garthamlock</t>
  </si>
  <si>
    <t>Ruchill / Possilpark</t>
  </si>
  <si>
    <t>Shawlands / Strathbungo</t>
  </si>
  <si>
    <t>Sighthill / Roystonhill / Germiston</t>
  </si>
  <si>
    <t>South Nitshill / Darnley</t>
  </si>
  <si>
    <t>Springboig / Barlanark</t>
  </si>
  <si>
    <t>Springburn</t>
  </si>
  <si>
    <t>Temple / Anniesland</t>
  </si>
  <si>
    <t>Tollcross / West Shettleston</t>
  </si>
  <si>
    <t>Toryglen</t>
  </si>
  <si>
    <t>Yoker / Scotstoun</t>
  </si>
  <si>
    <t>Yorkhill / Anderston</t>
  </si>
  <si>
    <t>Neighbourhood/Area</t>
  </si>
  <si>
    <t>Age-band 1 population</t>
  </si>
  <si>
    <t>Age-band 2 population</t>
  </si>
  <si>
    <t>Tables 3a-c. General Population Estimates by Single Year of Age, Gender and Electoral Ward/HSCP Locality/Area</t>
  </si>
  <si>
    <t>Tables 4a-c. General Population Estimates by Single Year of Age, Gender and Neighbourhood/Area</t>
  </si>
  <si>
    <t>Tables 8a-c. Ethnicity of All People and School Pupils; Asylum Seekers/Refugees</t>
  </si>
  <si>
    <t>Table 8a. General Population Estimates by Ethnicity Banding and Area/HSCP Locality</t>
  </si>
  <si>
    <t>Table 8b. Ethnicity of School Pupils by Sector and Area (all pupils*)</t>
  </si>
  <si>
    <t>Table 8c. Asylum Seekers and Refugees by Area</t>
  </si>
  <si>
    <t>NRS - 2020 Small Area Population Estimates (SAPE) and NRS - Scotland's Census 2011</t>
  </si>
  <si>
    <t>Scottish Government Pupil Census - Supplementary Statistics 2021</t>
  </si>
  <si>
    <t>current at 15 Mar 2022</t>
  </si>
  <si>
    <t>* grant aided school pupils included in Scotland figures, not individual local authority figures</t>
  </si>
  <si>
    <t>1. Scottish Government Pupil Census - Supplementary Statistics 2021</t>
  </si>
  <si>
    <t>Prevalence rate from 2019 SSCQ applied to 2020 SAPE total population</t>
  </si>
  <si>
    <t>NRS - 2020 Small Area Population Estimates (SAPE) and 2019 Scottish Survey Core Questions (SSCQ)</t>
  </si>
  <si>
    <t>current at 24 Aug 2021</t>
  </si>
  <si>
    <t xml:space="preserve">122 different languages apart from English are spoken by Glasgow pupils (151 for Scotland). </t>
  </si>
  <si>
    <t>Table 12. General Population Estimates by Religion and Area (adults 16+)</t>
  </si>
  <si>
    <t>Table 13a. Population Projection Estimates 2022 to 2043 by Age-band and Area - Number of People</t>
  </si>
  <si>
    <t>Table 13b. Population Projection Estimates 2022 to 2043 by Age-band and Area - Percentage Change from 2022</t>
  </si>
  <si>
    <t>Table 14. Household Estimates by Type/Characteristic and Area</t>
  </si>
  <si>
    <t>current at 25 Jun 2021</t>
  </si>
  <si>
    <t>2. NRS Estimates of Households and Dwellings in Scotland (2020)</t>
  </si>
  <si>
    <t>Prevalence rate from 2019 SSCQ is applied to 2020 NRS Household populations</t>
  </si>
  <si>
    <t>Glasgow City households*/pupils</t>
  </si>
  <si>
    <r>
      <t>% households overcrowded*** (by bedroom standard)</t>
    </r>
    <r>
      <rPr>
        <vertAlign val="superscript"/>
        <sz val="12"/>
        <color theme="1"/>
        <rFont val="Arial"/>
        <family val="2"/>
      </rPr>
      <t>5</t>
    </r>
    <r>
      <rPr>
        <sz val="12"/>
        <color theme="1"/>
        <rFont val="Arial"/>
        <family val="2"/>
      </rPr>
      <t xml:space="preserve"> </t>
    </r>
  </si>
  <si>
    <t>** families - households which contain at least one child under the age of 16. Resident adults may be of any age.</t>
  </si>
  <si>
    <t>*No. of Glasgow households excludes student halls of residence</t>
  </si>
  <si>
    <t>NRS Household Estimates 2020</t>
  </si>
  <si>
    <t>Tables 15a-b. Housing Type, Tenure and Condition</t>
  </si>
  <si>
    <t>Table 15a. Housing Type and Tenure Estimates by Area</t>
  </si>
  <si>
    <t>Table 15b. Housing Condition</t>
  </si>
  <si>
    <t>Table 16. Life Expectancy and Healthy Life Expectancy* Estimates by Area/HSCP Locality</t>
  </si>
  <si>
    <t>Table 17a. Deaths and Early Deaths by Cause and Area/HSCP Locality</t>
  </si>
  <si>
    <t>Table 17c. Deaths from Suicide by Area</t>
  </si>
  <si>
    <r>
      <t>Deaths in children (1-15 years)</t>
    </r>
    <r>
      <rPr>
        <vertAlign val="superscript"/>
        <sz val="12"/>
        <rFont val="Arial"/>
        <family val="2"/>
      </rPr>
      <t>1(a)</t>
    </r>
  </si>
  <si>
    <r>
      <t>Deaths - all causes (people aged 15-44)</t>
    </r>
    <r>
      <rPr>
        <vertAlign val="superscript"/>
        <sz val="12"/>
        <rFont val="Arial"/>
        <family val="2"/>
      </rPr>
      <t>1(b)</t>
    </r>
  </si>
  <si>
    <r>
      <t>Premature mortality rate - all causes &lt;75</t>
    </r>
    <r>
      <rPr>
        <vertAlign val="superscript"/>
        <sz val="12"/>
        <rFont val="Arial"/>
        <family val="2"/>
      </rPr>
      <t>2</t>
    </r>
  </si>
  <si>
    <r>
      <t>Deaths - all causes (all persons)</t>
    </r>
    <r>
      <rPr>
        <vertAlign val="superscript"/>
        <sz val="12"/>
        <rFont val="Arial"/>
        <family val="2"/>
      </rPr>
      <t>1(b)</t>
    </r>
  </si>
  <si>
    <r>
      <t>Lung cancer deaths (all adults 16+)</t>
    </r>
    <r>
      <rPr>
        <vertAlign val="superscript"/>
        <sz val="12"/>
        <rFont val="Arial"/>
        <family val="2"/>
      </rPr>
      <t>1(c)</t>
    </r>
  </si>
  <si>
    <r>
      <t>Early deaths from cancer (persons aged &lt;75)</t>
    </r>
    <r>
      <rPr>
        <vertAlign val="superscript"/>
        <sz val="12"/>
        <rFont val="Arial"/>
        <family val="2"/>
      </rPr>
      <t>1(c)</t>
    </r>
  </si>
  <si>
    <r>
      <t>Early deaths from Coronary Heart Disease CHD (persons aged &lt;75)</t>
    </r>
    <r>
      <rPr>
        <vertAlign val="superscript"/>
        <sz val="12"/>
        <rFont val="Arial"/>
        <family val="2"/>
      </rPr>
      <t>1(c)</t>
    </r>
  </si>
  <si>
    <t>current at Dec 2021</t>
  </si>
  <si>
    <t>rate per 100,000 population</t>
  </si>
  <si>
    <t>1. NRS Drug-related Deaths in Scotland 2020</t>
  </si>
  <si>
    <t>2. Scottish Public Health Observatory (ScotPHO) (a) 2016 to 2020 NRS and ISD (b) 2017 to 2018 NRS and ISD</t>
  </si>
  <si>
    <t>NRS Drug-related Deaths in Scotland 2020</t>
  </si>
  <si>
    <t>current at Feb 2022</t>
  </si>
  <si>
    <t>© Crown Copyright 2022</t>
  </si>
  <si>
    <r>
      <t>Drug related deaths in 2020 (all people)</t>
    </r>
    <r>
      <rPr>
        <vertAlign val="superscript"/>
        <sz val="12"/>
        <rFont val="Arial"/>
        <family val="2"/>
      </rPr>
      <t>1</t>
    </r>
  </si>
  <si>
    <r>
      <t>Smoking attributable deaths (adults aged 35+ - age/sex standardised rate per 100,000 population)</t>
    </r>
    <r>
      <rPr>
        <vertAlign val="superscript"/>
        <sz val="12"/>
        <rFont val="Arial"/>
        <family val="2"/>
      </rPr>
      <t>2(b)</t>
    </r>
  </si>
  <si>
    <t>current at Jan 2022</t>
  </si>
  <si>
    <t>Table 17b. Drug, Alcohol, Smoking and Homelessness Related Deaths by Area</t>
  </si>
  <si>
    <r>
      <t>Homeless deaths in 2020 (people aged 15-74)</t>
    </r>
    <r>
      <rPr>
        <vertAlign val="superscript"/>
        <sz val="12"/>
        <rFont val="Arial"/>
        <family val="2"/>
      </rPr>
      <t>3</t>
    </r>
  </si>
  <si>
    <t>3. NRS Homeless Deaths 2020 (experimental statistics)</t>
  </si>
  <si>
    <t>NRS Homeless Deaths 2020</t>
  </si>
  <si>
    <t>rate per million population</t>
  </si>
  <si>
    <t>current at Aug 2021</t>
  </si>
  <si>
    <t>Allergies</t>
  </si>
  <si>
    <t>Eczema / psoriasis / skin condition</t>
  </si>
  <si>
    <t>No illness or disability</t>
  </si>
  <si>
    <r>
      <t>Pupils active for 60+ mins on 5+ days a week (S1-4 pupils - percentage)</t>
    </r>
    <r>
      <rPr>
        <vertAlign val="superscript"/>
        <sz val="12"/>
        <color theme="1"/>
        <rFont val="Arial"/>
        <family val="2"/>
      </rPr>
      <t>1</t>
    </r>
  </si>
  <si>
    <t>Scotland figure from HBSC survey 2018 for 11-15 year olds</t>
  </si>
  <si>
    <r>
      <t>Pupils eating breakfast every weekday (S1-4 pupils)</t>
    </r>
    <r>
      <rPr>
        <vertAlign val="superscript"/>
        <sz val="12"/>
        <rFont val="Arial"/>
        <family val="2"/>
      </rPr>
      <t>1</t>
    </r>
  </si>
  <si>
    <r>
      <t>Pupils skipping lunch (on previous school lunchtime) (S1-4 pupils)</t>
    </r>
    <r>
      <rPr>
        <vertAlign val="superscript"/>
        <sz val="12"/>
        <rFont val="Arial"/>
        <family val="2"/>
      </rPr>
      <t>1</t>
    </r>
  </si>
  <si>
    <r>
      <t>Pupils buying lunch from a shop or van outside school (S1-4 pupils)</t>
    </r>
    <r>
      <rPr>
        <vertAlign val="superscript"/>
        <sz val="12"/>
        <rFont val="Arial"/>
        <family val="2"/>
      </rPr>
      <t>1</t>
    </r>
  </si>
  <si>
    <t>Boys 4%; Girls 10%.</t>
  </si>
  <si>
    <t>https://www.psytoolkit.org/survey-library/social-media-disorder-scale.html</t>
  </si>
  <si>
    <t>Pupils classified as having a social media disorder* (S1-4 pupils - percentage)</t>
  </si>
  <si>
    <t>* those answering yes to 5 or more of 9 questions on the Social Media Disorder (SMD) Scale:</t>
  </si>
  <si>
    <t>Mental health diagnosis / condition</t>
  </si>
  <si>
    <t>Aspergers / Autism Spectrum Disorder (ASD)</t>
  </si>
  <si>
    <t>Attention Deficit Hyperactivity Disorder (ADHD)</t>
  </si>
  <si>
    <t>Other learning difficulty or disability</t>
  </si>
  <si>
    <t>Other emotional / behavioural issues</t>
  </si>
  <si>
    <t>Boys 5.5%; Girls 2.5%</t>
  </si>
  <si>
    <t>Boys 3.0%; Girls 8.6%</t>
  </si>
  <si>
    <t>Boys 4.9%; Girls 2.7%</t>
  </si>
  <si>
    <t>Pupils who often or always felt lonely</t>
  </si>
  <si>
    <t>Boys 4%; Girls 8%</t>
  </si>
  <si>
    <t>Boys 4%; Girls 5%</t>
  </si>
  <si>
    <t>NE 23%; NW 17%; S 20%</t>
  </si>
  <si>
    <r>
      <t>Pupils who live with a smoker (percentage of S1-4 pupils)</t>
    </r>
    <r>
      <rPr>
        <vertAlign val="superscript"/>
        <sz val="12"/>
        <color theme="1"/>
        <rFont val="Arial"/>
        <family val="2"/>
      </rPr>
      <t>1</t>
    </r>
  </si>
  <si>
    <r>
      <t>Pupils with home internet access (S1-4 pupils - percentage)</t>
    </r>
    <r>
      <rPr>
        <vertAlign val="superscript"/>
        <sz val="12"/>
        <rFont val="Arial"/>
        <family val="2"/>
      </rPr>
      <t>1</t>
    </r>
  </si>
  <si>
    <t>Any physical illness or disability</t>
  </si>
  <si>
    <t>Pupils with a physical illness or disability</t>
  </si>
  <si>
    <t>Any emotional, behavioural or learning difficulty/disability</t>
  </si>
  <si>
    <t>Pupils with a specific emotional, behavioural or learning difficulty or disability</t>
  </si>
  <si>
    <t>Pupils who said they usually went to bed at midnight or later when they had school the next day (S1-4 pupils - percentage)</t>
  </si>
  <si>
    <t>Pupils who often or always wish life was different</t>
  </si>
  <si>
    <t>Boys</t>
  </si>
  <si>
    <t>Girls</t>
  </si>
  <si>
    <t>Pupils with no-one who it is easy to talk to</t>
  </si>
  <si>
    <r>
      <t>Pupils who felt safe in their local area most or all of the time (percentage of S1-4 pupils)</t>
    </r>
    <r>
      <rPr>
        <vertAlign val="superscript"/>
        <sz val="12"/>
        <color theme="1"/>
        <rFont val="Arial"/>
        <family val="2"/>
      </rPr>
      <t>1</t>
    </r>
  </si>
  <si>
    <r>
      <t>Pupils who think their area is a good place to live (percentage of S1-4 pupils)</t>
    </r>
    <r>
      <rPr>
        <vertAlign val="superscript"/>
        <sz val="12"/>
        <color theme="1"/>
        <rFont val="Arial"/>
        <family val="2"/>
      </rPr>
      <t>1</t>
    </r>
    <r>
      <rPr>
        <sz val="12"/>
        <color theme="1"/>
        <rFont val="Arial"/>
        <family val="2"/>
      </rPr>
      <t xml:space="preserve"> </t>
    </r>
  </si>
  <si>
    <r>
      <t>Healthy birth weight (all live singleton births)</t>
    </r>
    <r>
      <rPr>
        <vertAlign val="superscript"/>
        <sz val="12"/>
        <rFont val="Arial"/>
        <family val="2"/>
      </rPr>
      <t>1(a)</t>
    </r>
  </si>
  <si>
    <r>
      <t>Healthy weight in P1 (P1 children)</t>
    </r>
    <r>
      <rPr>
        <vertAlign val="superscript"/>
        <sz val="12"/>
        <rFont val="Arial"/>
        <family val="2"/>
      </rPr>
      <t>1(b)</t>
    </r>
  </si>
  <si>
    <r>
      <t>Children who have visited their dentist in the past 2 years (0-17)</t>
    </r>
    <r>
      <rPr>
        <vertAlign val="superscript"/>
        <sz val="12"/>
        <rFont val="Arial"/>
        <family val="2"/>
      </rPr>
      <t>5</t>
    </r>
  </si>
  <si>
    <r>
      <t xml:space="preserve">Children with no obvious dental decay in P1 (P1 children) </t>
    </r>
    <r>
      <rPr>
        <vertAlign val="superscript"/>
        <sz val="12"/>
        <rFont val="Arial"/>
        <family val="2"/>
      </rPr>
      <t>1(b)</t>
    </r>
  </si>
  <si>
    <r>
      <t xml:space="preserve">Children with no obvious dental decay in P7 (P7 children) </t>
    </r>
    <r>
      <rPr>
        <vertAlign val="superscript"/>
        <sz val="12"/>
        <rFont val="Arial"/>
        <family val="2"/>
      </rPr>
      <t>1(b)</t>
    </r>
  </si>
  <si>
    <r>
      <t>Mean no. of decayed, missing and filled teeth for P1 children with obvious decay experience</t>
    </r>
    <r>
      <rPr>
        <vertAlign val="superscript"/>
        <sz val="12"/>
        <rFont val="Arial"/>
        <family val="2"/>
      </rPr>
      <t>6</t>
    </r>
  </si>
  <si>
    <r>
      <t>Babies exclusively breastfed at 6-8 weeks</t>
    </r>
    <r>
      <rPr>
        <vertAlign val="superscript"/>
        <sz val="12"/>
        <rFont val="Arial"/>
        <family val="2"/>
      </rPr>
      <t>1(a)</t>
    </r>
  </si>
  <si>
    <r>
      <t>Children introduced to solid foods at 6 months+ (children eligible for 13-15 month review in year to 31 march 2021)*</t>
    </r>
    <r>
      <rPr>
        <vertAlign val="superscript"/>
        <sz val="12"/>
        <rFont val="Arial"/>
        <family val="2"/>
      </rPr>
      <t>4</t>
    </r>
  </si>
  <si>
    <t>current at Oct 2021</t>
  </si>
  <si>
    <t xml:space="preserve">Glasgow % is for whole of NHSGGC area. </t>
  </si>
  <si>
    <t>PHS Infant Feeding Statistics 2020/21</t>
  </si>
  <si>
    <r>
      <t>Pupils WEMWBS* wellbeing score indicating probable depression (pupils aged 13+ - percentage)</t>
    </r>
    <r>
      <rPr>
        <vertAlign val="superscript"/>
        <sz val="12"/>
        <color theme="1"/>
        <rFont val="Arial"/>
        <family val="2"/>
      </rPr>
      <t>3</t>
    </r>
  </si>
  <si>
    <t>Pupils with a high level of difficulties overall on the SDQ** scale</t>
  </si>
  <si>
    <r>
      <t>Patients with Emergency Hospitalisations                                         (all persons - age-sex standardised rate per 100,000 population)</t>
    </r>
    <r>
      <rPr>
        <vertAlign val="superscript"/>
        <sz val="12"/>
        <rFont val="Arial"/>
        <family val="2"/>
      </rPr>
      <t>2(a)</t>
    </r>
  </si>
  <si>
    <r>
      <t>New Cancer Registrations                                            (all persons - age-sex standardised rate per 100,000 population)</t>
    </r>
    <r>
      <rPr>
        <vertAlign val="superscript"/>
        <sz val="12"/>
        <rFont val="Arial"/>
        <family val="2"/>
      </rPr>
      <t>2(c)</t>
    </r>
  </si>
  <si>
    <r>
      <t>Incidence of Cerebrovascular Disease and Stroke (all persons - age-sex standardised rate per 100,000 population)</t>
    </r>
    <r>
      <rPr>
        <vertAlign val="superscript"/>
        <sz val="12"/>
        <rFont val="Arial"/>
        <family val="2"/>
      </rPr>
      <t>3</t>
    </r>
  </si>
  <si>
    <t xml:space="preserve">437.8
</t>
  </si>
  <si>
    <t xml:space="preserve">Glasgow figure is for whole of NHSGGC </t>
  </si>
  <si>
    <t>2. Scottish Public Health Observatory (ScotPHO) (a)  2018 to 2020, (b) 2018/19 to 2020/21, (c) 2017 to 2019</t>
  </si>
  <si>
    <r>
      <t>Adults who have visited their dentist in the past 2 years (18+)</t>
    </r>
    <r>
      <rPr>
        <vertAlign val="superscript"/>
        <sz val="12"/>
        <rFont val="Arial"/>
        <family val="2"/>
      </rPr>
      <t>4</t>
    </r>
  </si>
  <si>
    <r>
      <t>People prescribed drugs for Anxiety/Depression/ Psychosis*** (all people - percentage)</t>
    </r>
    <r>
      <rPr>
        <vertAlign val="superscript"/>
        <sz val="12"/>
        <rFont val="Arial"/>
        <family val="2"/>
      </rPr>
      <t>2(a)</t>
    </r>
  </si>
  <si>
    <r>
      <t>Patients with psychiatric hospitalisations (all people - rate per 100,000 population)</t>
    </r>
    <r>
      <rPr>
        <vertAlign val="superscript"/>
        <sz val="12"/>
        <rFont val="Arial"/>
        <family val="2"/>
      </rPr>
      <t>2(b)</t>
    </r>
  </si>
  <si>
    <t>2. Scottish Public Health Observatory (ScotPHO) (a)  2020/21, (b) 2018/19 to 2020/21</t>
  </si>
  <si>
    <r>
      <t>Multiple emergency hospital admissions (adults aged 65+ - rate per 100,000 population)</t>
    </r>
    <r>
      <rPr>
        <vertAlign val="superscript"/>
        <sz val="12"/>
        <rFont val="Arial"/>
        <family val="2"/>
      </rPr>
      <t>1</t>
    </r>
  </si>
  <si>
    <t>1. Scottish Public Health Observatory (ScotPHO) 2018 to 2020</t>
  </si>
  <si>
    <t>current at Feb 22</t>
  </si>
  <si>
    <t>current at Mar 22</t>
  </si>
  <si>
    <t>Useful links to other data sources not covered in this profile:</t>
  </si>
  <si>
    <r>
      <t>Of those S1-4 pupils who drink alcohol, the percentage who get drunk once a week or more</t>
    </r>
    <r>
      <rPr>
        <vertAlign val="superscript"/>
        <sz val="12"/>
        <color theme="1"/>
        <rFont val="Arial"/>
        <family val="2"/>
      </rPr>
      <t>1</t>
    </r>
  </si>
  <si>
    <t>Reduces by SIMD quintile in Glasgow from 1,954.1 per 100,000 in Quintile 1 (most deprived 20%) to 314.6 in Quintile 5 (least deprived 20%).</t>
  </si>
  <si>
    <r>
      <t>Alcohol related hospital stays (young people aged 11 - 25, age/sex standardised rate per 100,000 population)</t>
    </r>
    <r>
      <rPr>
        <vertAlign val="superscript"/>
        <sz val="12"/>
        <rFont val="Arial"/>
        <family val="2"/>
      </rPr>
      <t>4(a)</t>
    </r>
  </si>
  <si>
    <r>
      <t>Alcohol related hospital stays (all people, age/sex standardised rate per 100,000 population)</t>
    </r>
    <r>
      <rPr>
        <vertAlign val="superscript"/>
        <sz val="12"/>
        <rFont val="Arial"/>
        <family val="2"/>
      </rPr>
      <t>4(b)</t>
    </r>
  </si>
  <si>
    <t>4. Scottish Public Health Observatory (ScotPHO) (a)  2018/19 to 2020/21 (b) 2020/21</t>
  </si>
  <si>
    <r>
      <t>Drug related hospital stays (young people aged 11 - 25, age/sex standardised rate per 100,000 population)</t>
    </r>
    <r>
      <rPr>
        <vertAlign val="superscript"/>
        <sz val="12"/>
        <rFont val="Arial"/>
        <family val="2"/>
      </rPr>
      <t>2</t>
    </r>
  </si>
  <si>
    <t>2. Scottish Public Health Observatory (ScotPHO) 2017/18 to 2019/20</t>
  </si>
  <si>
    <r>
      <t>Drug related hospital stays (all people, age/sex standardised rate per 100,000 population)</t>
    </r>
    <r>
      <rPr>
        <vertAlign val="superscript"/>
        <sz val="12"/>
        <rFont val="Arial"/>
        <family val="2"/>
      </rPr>
      <t>2</t>
    </r>
  </si>
  <si>
    <t>current at Sep 2021</t>
  </si>
  <si>
    <r>
      <t>Smoking attributed hospital admissions (adults aged 35+, age/sex standardised rate per 100,000 population)</t>
    </r>
    <r>
      <rPr>
        <vertAlign val="superscript"/>
        <sz val="12"/>
        <rFont val="Arial"/>
        <family val="2"/>
      </rPr>
      <t>3(a)</t>
    </r>
  </si>
  <si>
    <r>
      <t xml:space="preserve">Women smoking during pregnancy                                          (all pregnant women) </t>
    </r>
    <r>
      <rPr>
        <vertAlign val="superscript"/>
        <sz val="12"/>
        <rFont val="Arial"/>
        <family val="2"/>
      </rPr>
      <t>3(b)</t>
    </r>
  </si>
  <si>
    <t>3. Scottish Public Health Observatory (ScotPHO) (a) ISD 2017 to 18 and SHS (b) 2018/19 to 2020/21</t>
  </si>
  <si>
    <r>
      <t>Teenage pregnancies (crude rate per 1,000 females aged 15-19)</t>
    </r>
    <r>
      <rPr>
        <vertAlign val="superscript"/>
        <sz val="12"/>
        <rFont val="Arial"/>
        <family val="2"/>
      </rPr>
      <t>1</t>
    </r>
  </si>
  <si>
    <t>1. Scottish Public Health Observatory (ScotPHO) - NRS 2017 to 19</t>
  </si>
  <si>
    <t xml:space="preserve">Pupils spending 6+ hours on electronic devices (inc. smartphones, tablets, laptops, games consoles) in free time, out of school, on weekdays (S1-4 pupils - percentage) </t>
  </si>
  <si>
    <t>current at 29 Mar 2022</t>
  </si>
  <si>
    <t>Scottish Government Childrens Social Work Statistics 2020-21</t>
  </si>
  <si>
    <t>Scottish Government Homelessness Statistics 2020/21</t>
  </si>
  <si>
    <t>current at Jun 2021</t>
  </si>
  <si>
    <t>3. Carer's Allowance Cases in Payment - DWP (Aug 2021)</t>
  </si>
  <si>
    <t>current at 6 Apr 2022</t>
  </si>
  <si>
    <t>current at 14 Dec 2021</t>
  </si>
  <si>
    <t>2. Scottish Care Homes Census as at 31 March 2021</t>
  </si>
  <si>
    <t>Scottish Care Home Census for Adults 2021</t>
  </si>
  <si>
    <t>Table 30. Social Health/Capital and Home Internet Access by Area/HSCP Locality</t>
  </si>
  <si>
    <t>Table 31c. Local Authority School Pupils by SIMD Quintile*</t>
  </si>
  <si>
    <t>No. of locality/area data zones that are among Scotland's 20% most deprived (Quintile 1)</t>
  </si>
  <si>
    <t>% of all locality/area data zones that are among Scotland's 20% most deprived (Quintile 1)</t>
  </si>
  <si>
    <t>No. of Glasgow data zones that are among Scotland's 20% most deprived (Quintile 1)</t>
  </si>
  <si>
    <t>Locality/area % share of Glasgow's 20% most deprived data zones (Qunitile 1)</t>
  </si>
  <si>
    <t>Table 31a. Scotland's 20% Most Deprived Data Zones (Quintile 1) by Area/HSCP Locality (overall SIMD)</t>
  </si>
  <si>
    <t>current at 15 Mar 22</t>
  </si>
  <si>
    <t>1. UK Government Official Statistics - DWP/HMRC/NRS 2020/21 (provisional) - Children in Low Income Families Statistics.</t>
  </si>
  <si>
    <t>3. Scottish Government Pupil Census Supplementary Statistics 2021</t>
  </si>
  <si>
    <t>Primary (P5-P7)</t>
  </si>
  <si>
    <t>2. End Child Poverty - Local Child Poverty Rates (after Housing Costs) 2014/15 to 2019/20</t>
  </si>
  <si>
    <t>No. or % Glasgow City</t>
  </si>
  <si>
    <t>No. or % Scotland</t>
  </si>
  <si>
    <r>
      <t>% Children aged 0-15 living</t>
    </r>
    <r>
      <rPr>
        <b/>
        <sz val="12"/>
        <color theme="1"/>
        <rFont val="Arial"/>
        <family val="2"/>
      </rPr>
      <t xml:space="preserve"> </t>
    </r>
    <r>
      <rPr>
        <sz val="12"/>
        <color theme="1"/>
        <rFont val="Arial"/>
        <family val="2"/>
      </rPr>
      <t>in</t>
    </r>
    <r>
      <rPr>
        <b/>
        <sz val="12"/>
        <color theme="1"/>
        <rFont val="Arial"/>
        <family val="2"/>
      </rPr>
      <t xml:space="preserve"> relative*</t>
    </r>
    <r>
      <rPr>
        <sz val="12"/>
        <color theme="1"/>
        <rFont val="Arial"/>
        <family val="2"/>
      </rPr>
      <t xml:space="preserve"> low income families</t>
    </r>
    <r>
      <rPr>
        <vertAlign val="superscript"/>
        <sz val="12"/>
        <color theme="1"/>
        <rFont val="Arial"/>
        <family val="2"/>
      </rPr>
      <t>1</t>
    </r>
  </si>
  <si>
    <r>
      <t xml:space="preserve">% Children aged 0-15 living in </t>
    </r>
    <r>
      <rPr>
        <b/>
        <sz val="12"/>
        <color theme="1"/>
        <rFont val="Arial"/>
        <family val="2"/>
      </rPr>
      <t>absolute**</t>
    </r>
    <r>
      <rPr>
        <sz val="12"/>
        <color theme="1"/>
        <rFont val="Arial"/>
        <family val="2"/>
      </rPr>
      <t xml:space="preserve"> low income families</t>
    </r>
    <r>
      <rPr>
        <vertAlign val="superscript"/>
        <sz val="12"/>
        <color theme="1"/>
        <rFont val="Arial"/>
        <family val="2"/>
      </rPr>
      <t>1</t>
    </r>
  </si>
  <si>
    <r>
      <t>Child Poverty Estimates (% children aged 0-15)</t>
    </r>
    <r>
      <rPr>
        <vertAlign val="superscript"/>
        <sz val="12"/>
        <rFont val="Arial"/>
        <family val="2"/>
      </rPr>
      <t>2</t>
    </r>
  </si>
  <si>
    <r>
      <t>Pupils with no money of their own to spend as they liked (% of S1-4 pupils)</t>
    </r>
    <r>
      <rPr>
        <vertAlign val="superscript"/>
        <sz val="12"/>
        <color theme="1"/>
        <rFont val="Arial"/>
        <family val="2"/>
      </rPr>
      <t>4</t>
    </r>
  </si>
  <si>
    <r>
      <t>Pupil not having enough money for school activities/trips/equipment (% of S1-4 pupils)</t>
    </r>
    <r>
      <rPr>
        <vertAlign val="superscript"/>
        <sz val="12"/>
        <color theme="1"/>
        <rFont val="Arial"/>
        <family val="2"/>
      </rPr>
      <t>4</t>
    </r>
  </si>
  <si>
    <r>
      <t>Pupil not having enough money to get to schoolor have lunch (% of S1-4 pupils)</t>
    </r>
    <r>
      <rPr>
        <vertAlign val="superscript"/>
        <sz val="12"/>
        <color theme="1"/>
        <rFont val="Arial"/>
        <family val="2"/>
      </rPr>
      <t>4</t>
    </r>
  </si>
  <si>
    <r>
      <t>Pupils whose family had used a foodbank (% of S1-4 pupils)</t>
    </r>
    <r>
      <rPr>
        <vertAlign val="superscript"/>
        <sz val="12"/>
        <color theme="1"/>
        <rFont val="Arial"/>
        <family val="2"/>
      </rPr>
      <t>4</t>
    </r>
  </si>
  <si>
    <r>
      <t>Pupils who went to bed hungry at least sometimes (% of S1-4 pupils)</t>
    </r>
    <r>
      <rPr>
        <vertAlign val="superscript"/>
        <sz val="12"/>
        <color theme="1"/>
        <rFont val="Arial"/>
        <family val="2"/>
      </rPr>
      <t>4</t>
    </r>
  </si>
  <si>
    <t>Scottish Child Payment high level statistics to 31 December 2021</t>
  </si>
  <si>
    <t>5. Scottish Child Payment: high level statistics to 31 December 2021 (experimental statistics)</t>
  </si>
  <si>
    <t>Tables 33a-b. Poverty &amp; Deprivation - All People, Adults, Older People and Households</t>
  </si>
  <si>
    <t>Table 33a. Poverty &amp; Deprivation Indicators - All People and Adults by Area/HSCP Locality</t>
  </si>
  <si>
    <t>Table 33b. Poverty &amp; Deprivation Indicators - Households/Older People by Area</t>
  </si>
  <si>
    <r>
      <t>Pensioners in receipt of pension credit</t>
    </r>
    <r>
      <rPr>
        <vertAlign val="superscript"/>
        <sz val="12"/>
        <rFont val="Arial"/>
        <family val="2"/>
      </rPr>
      <t>2</t>
    </r>
  </si>
  <si>
    <t>2. Department of Work and Pensions statistics (DWP) - Aug 2021</t>
  </si>
  <si>
    <t>Table 34. Education, Training &amp; Employment Indicators - Young People, by Area</t>
  </si>
  <si>
    <r>
      <t>Scottish Child Payment*** (no. authorised applications)</t>
    </r>
    <r>
      <rPr>
        <vertAlign val="superscript"/>
        <sz val="12"/>
        <rFont val="Arial"/>
        <family val="2"/>
      </rPr>
      <t>5</t>
    </r>
  </si>
  <si>
    <t>3. Scottish Government School Attendance and Absence Statistics, 31 Mar 2021</t>
  </si>
  <si>
    <t>current at 22 Feb 2022</t>
  </si>
  <si>
    <t>Scottish Government Summary Statistics Attainment + Initial Leaver Destinations no4 2022</t>
  </si>
  <si>
    <t>1. Scottish Government Summary Statistics for Attainment and Initial Leaver Destinations no. 4, 2022</t>
  </si>
  <si>
    <t>2. Skills Development Scotland - Annual Participation Measure 2021</t>
  </si>
  <si>
    <t>all pupils indicator based on when schools were open 20/21</t>
  </si>
  <si>
    <t>looked after figure from 2018/19</t>
  </si>
  <si>
    <t>4. Scottish Government Education Outcomes of Looked After Children 2019/20 (attendance 2018/19)</t>
  </si>
  <si>
    <t>Skills Development Scotland Annual Participation Measure 2021</t>
  </si>
  <si>
    <t>Scottish Government Education Outcomes for Looked After Children 2019-20</t>
  </si>
  <si>
    <t>Scottish Government Report on Summary Statistics for Attainment &amp; Initial Leaver Destinations no4 2022</t>
  </si>
  <si>
    <t>Tables 35a-b. Education, Training and Employment - Adults, Working Age Adults (16-64) and Households</t>
  </si>
  <si>
    <t>Table 35a. Adults with no qualifications by Area/HSCP Locality</t>
  </si>
  <si>
    <t>Table 35b. Education, Training &amp; Employment Indicators - Adults, by Area</t>
  </si>
  <si>
    <r>
      <t>Households that are workless</t>
    </r>
    <r>
      <rPr>
        <vertAlign val="superscript"/>
        <sz val="12"/>
        <rFont val="Arial"/>
        <family val="2"/>
      </rPr>
      <t>2(c)</t>
    </r>
  </si>
  <si>
    <t>2. NOMIS Glasgow Labour Market Profile (a) Oct 2020 - Sep 2021 (b) at Feb 2022 (c) Jan - Dec 2020</t>
  </si>
  <si>
    <r>
      <t>Overall Crime Rate (no. all crimes per 1,000 population)</t>
    </r>
    <r>
      <rPr>
        <vertAlign val="superscript"/>
        <sz val="12"/>
        <rFont val="Arial"/>
        <family val="2"/>
      </rPr>
      <t>1</t>
    </r>
  </si>
  <si>
    <r>
      <t>Domestic Abuse (rate of incidents recorded per 10,000 population)</t>
    </r>
    <r>
      <rPr>
        <vertAlign val="superscript"/>
        <sz val="12"/>
        <rFont val="Arial"/>
        <family val="2"/>
      </rPr>
      <t>2(b)</t>
    </r>
    <r>
      <rPr>
        <sz val="12"/>
        <rFont val="Arial"/>
        <family val="2"/>
      </rPr>
      <t xml:space="preserve"> </t>
    </r>
  </si>
  <si>
    <r>
      <t xml:space="preserve">Drugs Crime (rate of crimes recorded per 10,000 population) </t>
    </r>
    <r>
      <rPr>
        <vertAlign val="superscript"/>
        <sz val="12"/>
        <rFont val="Arial"/>
        <family val="2"/>
      </rPr>
      <t>2(a)</t>
    </r>
  </si>
  <si>
    <r>
      <t>Violent Crime (rate of crimes recorded per 10,000 population)</t>
    </r>
    <r>
      <rPr>
        <vertAlign val="superscript"/>
        <sz val="12"/>
        <rFont val="Arial"/>
        <family val="2"/>
      </rPr>
      <t>2(a)</t>
    </r>
  </si>
  <si>
    <t>1. Scottish Public Health Observatory (ScotPHO) 2017</t>
  </si>
  <si>
    <t>2. Scottish Public Health Observatory (ScotPHO) -  Scottish Government Scottish Crime Statistics (a) 2020/21 (b) 2019/20</t>
  </si>
  <si>
    <t>Tables 36a-b. Crime Rates, Victims of Crime and Criminal Justice Social Work Reports</t>
  </si>
  <si>
    <t>Table 36a. Crime Rates and Victims of Crime by Area</t>
  </si>
  <si>
    <t>Table 36b. Criminal Justice Social Work Report Indicators by Area</t>
  </si>
  <si>
    <t>Criminal Justice Social Work Statistics in Scotland 2020/21</t>
  </si>
  <si>
    <t>Reports submitted</t>
  </si>
  <si>
    <t>NHSGGC Glasgow City Schools Health and Wellbeing Survey Report 2019/20</t>
  </si>
  <si>
    <t>Refer to section 14, p171 of the following report for further analysis of results specifically relating to LGBT pupils.</t>
  </si>
  <si>
    <t>Table 37. NHSGGC Glasgow City Schools Health and Wellbeing Survey 2019/20: LGBT and Others Results</t>
  </si>
  <si>
    <t>Percentage of S1-4 pupils</t>
  </si>
  <si>
    <t>LGBT</t>
  </si>
  <si>
    <t>Glasgow</t>
  </si>
  <si>
    <t>Table 11a. General Population Estimates by Sexual Orientation and Area (adults 16+)</t>
  </si>
  <si>
    <t>Sexual Orientation/Gender</t>
  </si>
  <si>
    <t>NHSGGC Glasgow City Schools Health and Wellbeing Survey 2019-2020</t>
  </si>
  <si>
    <t>Pupils who have sought help for mental health issues</t>
  </si>
  <si>
    <t>Pupils who have sought help for self harm</t>
  </si>
  <si>
    <t>Pupils who have used Lifelink and/or counselling services</t>
  </si>
  <si>
    <t>Pupils who live with both parents</t>
  </si>
  <si>
    <t>Pupils whose family had used a foodbank</t>
  </si>
  <si>
    <t>Pupils active for 60+ mins on 5+ days a week</t>
  </si>
  <si>
    <t>Pupils eating breakfast every weekday</t>
  </si>
  <si>
    <t>Pupils skipping lunch (on previous school lunchtime)</t>
  </si>
  <si>
    <t>Pupils who report having the recommended 9 hours sleep per night</t>
  </si>
  <si>
    <t>Pupils spending 6+ hours on electronic devices in free time, out of school, on weekdays</t>
  </si>
  <si>
    <t>Pupils WEMWBS* wellbeing score indicating probable depression (pupils aged 13+ )</t>
  </si>
  <si>
    <t>Pupils with a emotional, behavioural or learning difficulty or disability</t>
  </si>
  <si>
    <t>Pupils who have ever engaged in sexual activity with another person (S3-4 pupils)</t>
  </si>
  <si>
    <t>Pupils who are current smokers</t>
  </si>
  <si>
    <t>Other (non LGBT)</t>
  </si>
  <si>
    <t>Pupils who have ever drunk alcohol</t>
  </si>
  <si>
    <t>Pupils with someone in their family household with a disability, long term illness, drug/alcohol or mental health problem</t>
  </si>
  <si>
    <t>The following are some key indicators from the survey comparing LGBT and Other (non LGBT) young people's results with the overall result for all Glasgow pupils:</t>
  </si>
  <si>
    <t>Any Asian</t>
  </si>
  <si>
    <t>Any African</t>
  </si>
  <si>
    <t>Other BME</t>
  </si>
  <si>
    <t>Refer to section 14, p171 of the following report for further analysis of results by pupil ethnic group.</t>
  </si>
  <si>
    <t>The following are some key indicators from the survey comparing results of pupils from these different ethnic groups with the overall result for all Glasgow pupils:</t>
  </si>
  <si>
    <t>Pupils eating 5+ portions fruit/veg per day</t>
  </si>
  <si>
    <t>Pupils who expect to go on to further education or training after school</t>
  </si>
  <si>
    <t>White Scottish/ British</t>
  </si>
  <si>
    <r>
      <t>All pupils</t>
    </r>
    <r>
      <rPr>
        <vertAlign val="superscript"/>
        <sz val="12"/>
        <rFont val="Arial"/>
        <family val="2"/>
      </rPr>
      <t>3</t>
    </r>
  </si>
  <si>
    <r>
      <t>Looked after children</t>
    </r>
    <r>
      <rPr>
        <vertAlign val="superscript"/>
        <sz val="12"/>
        <rFont val="Arial"/>
        <family val="2"/>
      </rPr>
      <t>4</t>
    </r>
  </si>
  <si>
    <t>5. NHSGGC Schools Health and Well-being Survey - Glasgow City 2019/20</t>
  </si>
  <si>
    <t>Table 38. NHSGGC Glasgow City Schools Health and Wellbeing Survey 2019/20: Results for Pupils by Ethnic Group</t>
  </si>
  <si>
    <t>Glasgow Community Planning Partnership Thriving Places</t>
  </si>
  <si>
    <t>ScotPHO Scottish Burden of Disease</t>
  </si>
  <si>
    <t>Glasgow City HSCP Health Improvement Annual Report 2020/21</t>
  </si>
  <si>
    <t>Growing Up in Scotland Study</t>
  </si>
  <si>
    <t>Growing Up in Scotland is a longitudinal study following the lives of young people. The latest report is based on data collected in 2019/20, when participants were 14 years, from 2,943 families. The report presents high level findings relating to young people’s experiences across a range of life domains.</t>
  </si>
  <si>
    <t>This Scottish Government site presents data and evidence on the "Four Harms of COVID-19" within Scotland. These are the direct impact of coronavirus (COVID-19), other health impacts, societal impacts, and economic impacts. Daily updates were available via the dashboard until 13 March 2022.</t>
  </si>
  <si>
    <t>Tables 2a-c. General Population Estimates by Single Year of Age, Gender and HSCP Locality/Area</t>
  </si>
  <si>
    <t>Prevalence rate from 2011 Census data (total 2011 datazone population) is applied to 2020 SAPE</t>
  </si>
  <si>
    <t>Table 9.  General Population Estimates by Country of Birth and Area (adults 16+)</t>
  </si>
  <si>
    <t>Tables 10 a-b. English Language Proficiency of All People/School Pupils and Use of Other Language at Home</t>
  </si>
  <si>
    <t>Table 10a.  General Population Estimates by English Language Proficiency / Other Language Use at Home and Area (all people aged 3+)</t>
  </si>
  <si>
    <t>Table 10b.  School Pupils English Language Competence / Main Home Language by Area (all pupils)</t>
  </si>
  <si>
    <t>Tables 11a-b. Sexual Orientation of All Adults/School Pupils</t>
  </si>
  <si>
    <t>Tables 13a-b. Population Projections 2022 to 2043 - Number of People and Percentage Change</t>
  </si>
  <si>
    <t>Local Child Poverty Rates (after Housing Costs) 2020/21</t>
  </si>
  <si>
    <t>Small area population estimates (SAPE) 2020</t>
  </si>
  <si>
    <t>Aug-22</t>
  </si>
  <si>
    <t>Healthy Life Expectancy 2018 to 2020</t>
  </si>
  <si>
    <t>2020 drug related death statistics</t>
  </si>
  <si>
    <t>NRS Drug Related Deaths in Scotland 2020</t>
  </si>
  <si>
    <t>Estimates of Households and Dwellings in Scotland (2020)</t>
  </si>
  <si>
    <t>n/a</t>
  </si>
  <si>
    <t>Spring 2025</t>
  </si>
  <si>
    <t>Glasgow Labour Market Profile</t>
  </si>
  <si>
    <t>Infant Feeding Statistics 2020/21</t>
  </si>
  <si>
    <t>Dental Statistics - Registration and Participation as at 30 Sept 2021</t>
  </si>
  <si>
    <t>PHS Scottish Stroke Statistics year ending 31 March 2021</t>
  </si>
  <si>
    <t>Pupil Census Supplementary Statistics 2021</t>
  </si>
  <si>
    <t>Children's Social Work Statistics as at 31 July 2021</t>
  </si>
  <si>
    <t>Scottish Government Childrens Social Work Statistics Scotland 2020-21</t>
  </si>
  <si>
    <t>Homelessness Statistics 2020/21</t>
  </si>
  <si>
    <t>Scottish Government Homelessness Statistics 2020-2021</t>
  </si>
  <si>
    <t>Scottish Care Home Census 2020</t>
  </si>
  <si>
    <t>Summary Statistics for Attainment and Initial Leaver Destinations no. 4, 2022</t>
  </si>
  <si>
    <t>School Attendance and Absence Statistics, 31 Mar 2021</t>
  </si>
  <si>
    <t>Education Outcomes of Looked After Children 2019-20</t>
  </si>
  <si>
    <t>Scottish Government Education Outcomes of Looked After Children 2019-20</t>
  </si>
  <si>
    <t>every 2/3 years</t>
  </si>
  <si>
    <t>Annual Participation Measure 2021</t>
  </si>
  <si>
    <t>Children in Low Income Families Statistics 2019/20</t>
  </si>
  <si>
    <t>Asylum and Resettlement - Local Authority Data, year ending Dec 21</t>
  </si>
  <si>
    <t>Homeless Deaths 2020 (experimental statistics)</t>
  </si>
  <si>
    <t>Scottish Child Payment: high level statistics to 31 December 2021 (experimental statistics)</t>
  </si>
  <si>
    <t>Social Security Scotland Statistics</t>
  </si>
  <si>
    <t>Social Security Scotland Young Carer Grant High Level Statistics to 31 Jan 2022</t>
  </si>
  <si>
    <t>2019/20 report</t>
  </si>
  <si>
    <t>UK Gov Official Statistics Children in low income families local area statistics 2014 to 2020</t>
  </si>
  <si>
    <t>This file contains the most recent population data available at Scotland, Glasgow City and at HSCP locality, Electoral Ward and Neighbourhood level within Glasgow City.</t>
  </si>
  <si>
    <t>It also contains other demographic data and indicators at Scotland, Glasgow City and HSCP locality level (where these are available) relating to key characteristics of population and households, health and lifestyle, social care, social health/capital, poverty and deprivation, education, participation in learning/employment and crime/criminal justice.</t>
  </si>
  <si>
    <t>Scottish Government Statistics provide Children's Social Work, Homelessness and Schools/Education Statistics; 2011 Census for estimates of population characteristics; ScotPHO for various health indicators and Public Health Scotland (formerly ISD Scotland) for other health related indicators. The final sheet within this file provides a full list of all sources used and corresponding web-links.</t>
  </si>
  <si>
    <t>The tables in the file have been compiled from a number of reliable (mostly publicly available) online sources including official statistics, experimental statistics and local indicators. Main sources used include: National Records of Scotland (NRS) for population estimates, projections estimates, life expectancy, drug and homeless death statistics; local NHSGGC Health and Wellbeing Surveys for general population and school pupil health indicators within Glasgow - including some pupils results reported by sexual orientation and ethnic group.</t>
  </si>
  <si>
    <t xml:space="preserve">This data in this file was last updated on 6 April 2022. It will be updated annually with the next update due in April 2023. </t>
  </si>
  <si>
    <t>Useful Links</t>
  </si>
  <si>
    <t>10b. School pupils' English language competence/main home language use by area</t>
  </si>
  <si>
    <t>Table 11b. Glasgow S1-4 School Pupils LGBT Sexual Orientation</t>
  </si>
  <si>
    <t>15b. Housing condition by area</t>
  </si>
  <si>
    <t>16. Life expectancy and healthy life expectancy by area/locality</t>
  </si>
  <si>
    <t xml:space="preserve">17b. Drug, alcohol, smoking and homelessness related deaths by area </t>
  </si>
  <si>
    <t>17c. Deaths from suicide by area</t>
  </si>
  <si>
    <r>
      <t>Maternal obesity (all pregnancies with a known BMI of 30+)</t>
    </r>
    <r>
      <rPr>
        <vertAlign val="superscript"/>
        <sz val="12"/>
        <rFont val="Arial"/>
        <family val="2"/>
      </rPr>
      <t>4</t>
    </r>
  </si>
  <si>
    <t>4. Scottish Public Health Observatory (ScotPHO) - PHS Births &amp; Maternity Statistics - Maternal BMI 2018/19 to 2020/21</t>
  </si>
  <si>
    <t>Area/HSCP Locality - percentage of pupils/adults</t>
  </si>
  <si>
    <t>30. Social health/capital and home internet access by area/locality</t>
  </si>
  <si>
    <t>31a. Scotland's 20% most deprived datazones (Quintile 1) by area/locality (overall SIMD)</t>
  </si>
  <si>
    <t>31c. Local authority school pupils' by SIMD quintile</t>
  </si>
  <si>
    <t>34. Education, training and employment indicators - young people, by area</t>
  </si>
  <si>
    <t>35a. Adults with no qualifications by area/locality</t>
  </si>
  <si>
    <t>35b. Education, training and employment indicators - adults, by area</t>
  </si>
  <si>
    <t>36a. Crime rates and victims of crime by area</t>
  </si>
  <si>
    <t>36b. Criminal Justice social work report indicators by area</t>
  </si>
  <si>
    <t xml:space="preserve">38. Glasgow Schools Health and Wellbeing Survey 2019/20: results by ethnic group </t>
  </si>
  <si>
    <t>37. Glasgow Schools Health and Wellbeing Survey 2019/20: LGBT results</t>
  </si>
  <si>
    <t>Click on the hyperlinks below to access individual pages and data tables:</t>
  </si>
  <si>
    <t>Glasgow City HSCP Strategies and Plans</t>
  </si>
  <si>
    <t>This webpage provides links to the key strategies and plans of the Glasgow City Integration Joint Board and Glasgow City Health and Social Care Partnership.</t>
  </si>
  <si>
    <t>Public Health Scotland Health and Care Experience Survey 2020</t>
  </si>
  <si>
    <t>9 of the National Integration Indicators are derived from the biennial Scottish Health and Care Experience survey (HACE) which provides feedback in relation to people’s experiences of their health and care services. Results from the latest Health and Care Experience Survey (2020) conducted between September and December 2019 are available via this link.</t>
  </si>
  <si>
    <t>Glasgow Centre for Population Health (GCPH)</t>
  </si>
  <si>
    <t>© Crown Copyright 2014</t>
  </si>
  <si>
    <t>Open Government Licence</t>
  </si>
  <si>
    <t>4. Adapted from Public Health Scotland Infant Feeding Statistics 2020/21</t>
  </si>
  <si>
    <t>5. Adapted from Public Health Scotland Dental Statistics - Registration and Participation as at 30 Sept 2021</t>
  </si>
  <si>
    <t>6. Adapted from Public Health Scotland Dental Statistics - National Dental Inspection Programme 2019/20</t>
  </si>
  <si>
    <t>Public Health Scotland data licensed under the Open Government Licence:</t>
  </si>
  <si>
    <t>Table 18a. Child Health Indicators by Area/HSCP Locality</t>
  </si>
  <si>
    <t>Table 18b. Child Health Indicators - Percentage of Glasgow S1 - 4 Pupils with Physical Illness or Disability</t>
  </si>
  <si>
    <t>Table 18c. Child Health Indicators - Percentage of Glasgow S1 - 4 Pupils with Mental, Emotional or Learning Difficulties/Disabilities</t>
  </si>
  <si>
    <t>1. Scottish Public Health Observatory (ScotPHO) (a)  2018/19 to 2020/21, (b) 2019/20, (c) 2017/18 to 2019/20</t>
  </si>
  <si>
    <r>
      <t>Developmental concerns at 27-30 months                                                                           (% all children reviewed)</t>
    </r>
    <r>
      <rPr>
        <vertAlign val="superscript"/>
        <sz val="12"/>
        <color theme="1"/>
        <rFont val="Arial"/>
        <family val="2"/>
      </rPr>
      <t>1(c)</t>
    </r>
  </si>
  <si>
    <t>Tables 19a-d. All People/Adults with Physical or Mental Health Conditions; Hospitalisations; Self Assessed Health Rating</t>
  </si>
  <si>
    <t>Table 19a. Health Indicators - All People with Specific Long Term Health Conditions by Area/HSCP Locality</t>
  </si>
  <si>
    <t>Table 19b. Health Indicators - All People and All Adults with Health Condition/Illness and Hospital Admissions by Area/HSCP Locality</t>
  </si>
  <si>
    <t>Table 19c. Health Indicators All Adults and Pupils - Other by Area</t>
  </si>
  <si>
    <t>Table 19d. Health Indicators - All Adults and All People Mental Health by Area/HSCP Locality</t>
  </si>
  <si>
    <t>Table 20. Health Indicators - Older People by Area</t>
  </si>
  <si>
    <t>Table 21. Lifestyle - Diet &amp; Weight by Area/HSCP Locality</t>
  </si>
  <si>
    <t>Table 22. Lifestyle - Physical Activity by Area/HSCP Locality</t>
  </si>
  <si>
    <t>Table 23. Lifestyle - Alcohol by Area/HSCP Locality</t>
  </si>
  <si>
    <t>Table 24. Lifestyle - Drugs by Area/HSCP Locality</t>
  </si>
  <si>
    <t>Table 25. Lifestyle - Smoking by Area/HSCP Locality</t>
  </si>
  <si>
    <t>Table 26a. Lifestyle - Secondary School Pupils Sleep and Bed-time by Area/HSCP Locality</t>
  </si>
  <si>
    <t>Table 26b. Lifestyle - Secondary School Pupils Screen Time and Social Media Disorder by Area/HSCP Locality</t>
  </si>
  <si>
    <t>Table 26c. Lifestyle - S3-4 Secondary School Pupils Sexual Activity</t>
  </si>
  <si>
    <t>Table 26d. Lifestyle - Teenage Pregnancies by Area/HSCP Locality</t>
  </si>
  <si>
    <t>18a. Child health indicators by area/locality</t>
  </si>
  <si>
    <t>Within Glasgow City there are three Health Improvement Teams; South, North East and North West and there are also some specialist health improvement teams that operate across the Health Board area.  This report highlights the work that Health Improvement has led on or been involved in supporting in the last year.</t>
  </si>
  <si>
    <t>NHSGGC Black and Ethnic Minority Health &amp; Wellbeing in Glasgow (2016)</t>
  </si>
  <si>
    <t>NHSGGC Schools Surveys Sexual Identity Report 2016</t>
  </si>
  <si>
    <t>This report presents the findings of the analysis of the combined data from health and wellbeing secondary school surveys (2013/14) across four local authorities in the NHS Greater Glasgow and Clyde area – Inverclyde, Renfrewshire, Glasgow City and East Dunbartonshire. The report highlights all findings which show a significant difference for lesbian, gay and bisexual (LGB) pupils, compared to heterosexual pupils.</t>
  </si>
  <si>
    <t>3. Adapted from Public Health Scotland Strike Statstics - 2020/21</t>
  </si>
  <si>
    <t>4. Adapted from Public Health Scotland Dental Statistics - Registration and Participation as at 30 Sept 2021</t>
  </si>
  <si>
    <t>Area/HSCP Locality - percentage or rate per 1,000 population</t>
  </si>
  <si>
    <r>
      <t>Children on the Child Protection Register (0-15 - rate per 1,000 population)</t>
    </r>
    <r>
      <rPr>
        <vertAlign val="superscript"/>
        <sz val="12"/>
        <rFont val="Arial"/>
        <family val="2"/>
      </rPr>
      <t>1,2</t>
    </r>
  </si>
  <si>
    <r>
      <t>Children looked after by the local authority (percentage of 0-17 population)</t>
    </r>
    <r>
      <rPr>
        <vertAlign val="superscript"/>
        <sz val="12"/>
        <rFont val="Arial"/>
        <family val="2"/>
      </rPr>
      <t>1,2</t>
    </r>
  </si>
  <si>
    <r>
      <t>Children aged 0-15 referred to the Children's Reporter for Care &amp; Protection (rate per 1,000 population)</t>
    </r>
    <r>
      <rPr>
        <vertAlign val="superscript"/>
        <sz val="12"/>
        <rFont val="Arial"/>
        <family val="2"/>
      </rPr>
      <t>3</t>
    </r>
  </si>
  <si>
    <r>
      <t>Children aged 8 -15 referred to the Children's Reporter for Offences (rate per 1,000 population)</t>
    </r>
    <r>
      <rPr>
        <vertAlign val="superscript"/>
        <sz val="12"/>
        <rFont val="Arial"/>
        <family val="2"/>
      </rPr>
      <t>3</t>
    </r>
  </si>
  <si>
    <t>3. Scottish Public Health Observatory (ScotPHO) - Scottish Childrens Reporters Administration 2020/21</t>
  </si>
  <si>
    <t>2. Scottish Government Children's Social Work Statistics 2020/21(Glasgow and Scotland rates)</t>
  </si>
  <si>
    <r>
      <t>People aged 18+ with high levels of care needs receiving personal care at home or direct payments for personal care (percentage of all people 18+ with high levels of care needs)</t>
    </r>
    <r>
      <rPr>
        <vertAlign val="superscript"/>
        <sz val="10"/>
        <rFont val="Calibri"/>
        <family val="2"/>
        <scheme val="minor"/>
      </rPr>
      <t>1</t>
    </r>
  </si>
  <si>
    <r>
      <t>Adults aged 18-64 in long stay residential care (number of people)</t>
    </r>
    <r>
      <rPr>
        <vertAlign val="superscript"/>
        <sz val="10"/>
        <rFont val="Calibri"/>
        <family val="2"/>
        <scheme val="minor"/>
      </rPr>
      <t>2</t>
    </r>
  </si>
  <si>
    <r>
      <t>People aged 65+ with high levels of care needs at home (percentage of all people 65+ with high levels of care needs)</t>
    </r>
    <r>
      <rPr>
        <vertAlign val="superscript"/>
        <sz val="12"/>
        <rFont val="Arial"/>
        <family val="2"/>
      </rPr>
      <t>1</t>
    </r>
  </si>
  <si>
    <r>
      <t>People aged 65+ in long stay residential care (number of people)</t>
    </r>
    <r>
      <rPr>
        <vertAlign val="superscript"/>
        <sz val="12"/>
        <rFont val="Arial"/>
        <family val="2"/>
      </rPr>
      <t>2</t>
    </r>
  </si>
  <si>
    <r>
      <t>People aged 65+ receiving home care (number of people)</t>
    </r>
    <r>
      <rPr>
        <vertAlign val="superscript"/>
        <sz val="12"/>
        <rFont val="Arial"/>
        <family val="2"/>
      </rPr>
      <t>3</t>
    </r>
  </si>
  <si>
    <r>
      <t>People aged 65+ receiving free personal care at home</t>
    </r>
    <r>
      <rPr>
        <vertAlign val="superscript"/>
        <sz val="12"/>
        <rFont val="Arial"/>
        <family val="2"/>
      </rPr>
      <t>3</t>
    </r>
  </si>
  <si>
    <t>Table 27c. Social Care - Older People, by Area</t>
  </si>
  <si>
    <t>Tables 28a-b. Child/Young Carers and Adult Carers</t>
  </si>
  <si>
    <t>Table 28a. Child/Young Carer Indicators by Area</t>
  </si>
  <si>
    <r>
      <t>Child Carers</t>
    </r>
    <r>
      <rPr>
        <vertAlign val="superscript"/>
        <sz val="12"/>
        <rFont val="Arial"/>
        <family val="2"/>
      </rPr>
      <t>1</t>
    </r>
    <r>
      <rPr>
        <sz val="12"/>
        <rFont val="Arial"/>
        <family val="2"/>
      </rPr>
      <t xml:space="preserve"> </t>
    </r>
  </si>
  <si>
    <r>
      <t>Young Carer Grant* (no. authorised applications)</t>
    </r>
    <r>
      <rPr>
        <vertAlign val="superscript"/>
        <sz val="12"/>
        <rFont val="Arial"/>
        <family val="2"/>
      </rPr>
      <t>3</t>
    </r>
  </si>
  <si>
    <t>1. NRS - Scotland's Census 2011</t>
  </si>
  <si>
    <t>2. Scottish Health Survey (SHeS) 2018</t>
  </si>
  <si>
    <t>3. Social Security Scotland Young Carer Grant High Level Statistics to 31 Jan 2022</t>
  </si>
  <si>
    <t>Table 28b. Adult Carer Indicators by Area/HSCP Locality</t>
  </si>
  <si>
    <r>
      <t>Children associated with applications assessed as homeless or threatened with homelessness</t>
    </r>
    <r>
      <rPr>
        <vertAlign val="superscript"/>
        <sz val="12"/>
        <rFont val="Arial"/>
        <family val="2"/>
      </rPr>
      <t xml:space="preserve"> </t>
    </r>
    <r>
      <rPr>
        <sz val="12"/>
        <rFont val="Arial"/>
        <family val="2"/>
      </rPr>
      <t>(no. of children)</t>
    </r>
  </si>
  <si>
    <t>Homeless applications - number of children in temporary accommodation</t>
  </si>
  <si>
    <t>Public Health Scotland COVID-19 Daily Dashboard</t>
  </si>
  <si>
    <t>This site presents daily updates on COVID-19 cases, hospitalisations, and deaths in Scotland. Data is provided at the level of Scotland, NHS Board and Local Authority with time trends. Additional age, sex and deprivation views are provided at Scotland level only.</t>
  </si>
  <si>
    <t>Table 29. Homelessness - Children, Adults and Households by Area</t>
  </si>
  <si>
    <t>Table 27b. Social Care - Adults, by Area</t>
  </si>
  <si>
    <t>Table 32. Poverty and deprivation indicators - child poverty by area</t>
  </si>
  <si>
    <t xml:space="preserve">NHSGGC Schools Health and Well-being Survey 2019/20 - Glasgow City Report </t>
  </si>
  <si>
    <t>Tables 27a-c. Social Care - Children, Adults and Older People</t>
  </si>
  <si>
    <t>Interactive dashboard including summary statistics and charts on Covid-19 vaccinations of people living in Glasgow by age-band and dose 1 to 3, from January 2021. Updated daily.</t>
  </si>
  <si>
    <t>This report on the health and wellbeing of Black and Minority Ethnic (BME) adults living in Glasgow City enables comparison with the Glasgow City sub sample of the 2014 adult health and wellbeing survey.</t>
  </si>
  <si>
    <t>Scottish Government Equality Evidence Reports including impact of Covid-19</t>
  </si>
  <si>
    <t>Various reports, including a number relating to Covid-19, looking at equality in Scotland across age, disability, ethnicity, gender, religion, sexual orientation and socio-economic status</t>
  </si>
  <si>
    <r>
      <t>Life Expectancy at birth</t>
    </r>
    <r>
      <rPr>
        <vertAlign val="superscript"/>
        <sz val="12"/>
        <color theme="1"/>
        <rFont val="Arial"/>
        <family val="2"/>
      </rPr>
      <t>1a,b</t>
    </r>
  </si>
  <si>
    <t>End Child Poverty Local Child Poverty data 2014-15 to 2019-20</t>
  </si>
  <si>
    <t>Many health and other indicators are sourced from Scottish Population Surveys such as Scottish Health Survey (SHeS), Scottish Household Survey (SHS) and Scottish Surveys Core Questions (SSCQ), however it should be noted that most of these have not taken place as normal during 2020 and 2021 because of COVID, as they mainly rely on face to face interviewing. Those population surveys that have taken place have been limited in nature and some have focussed more on indicators relating to COVID than updating the usual indicators.</t>
  </si>
  <si>
    <t>Many of these information sources inc. NRS, Scottish Government surveys and Scottish Government statistics data are Crown copyrighted and licensed for use and reuse via the Open Government License:</t>
  </si>
  <si>
    <t xml:space="preserve">The second worksheet "Useful links" provides hyperlinks to other key sources of data related to this profile and the health and wellbeing of Glasgow's people. These sources have not been used directly in the profile however they provide further more detailed information on health needs and inequalities as well as strategies, plans and work underway aimed at improving health and reducing inequalities. Please note the list only includes a small selection of sources available and it is not intended to be exhaustive. </t>
  </si>
  <si>
    <t>The first worksheet in the Contents list below, "Covid links", contains the main Glasgow City Council, Scottish and UK Government data sources of COVID-19 statistics and corresponding web-links that have been available since March 2020. Due to the wide ranging and severe impact of the coronavirus pandemic, it is acknowledged that there is likely to be a special interest in statistics related to this in 2022. These data sources provide information on COVID-19 vaccinations and the direct health impacts of the virus including new infections, case numbers, hospital admissions and deaths but also on the indirect health, societal and economic impacts of the pandemic.</t>
  </si>
  <si>
    <t>Covid-19 data links</t>
  </si>
  <si>
    <t>11b. Glasgow S1-4 School Pupils LGBT sexual orientation</t>
  </si>
  <si>
    <t>19c. Health indicators - all adults and pupils - other by area</t>
  </si>
  <si>
    <t>19a. Health indicators - all people with specific long term health conditions by area/locality</t>
  </si>
  <si>
    <t>19b. Health indicators - all people and all adults with health condition/illness and hospital admissions by area/locality</t>
  </si>
  <si>
    <t>19d. Health indicators - all adults and all people mental health by area/locality</t>
  </si>
  <si>
    <t>20. Health indicators - older people by area</t>
  </si>
  <si>
    <t>22. Lifestyle - physical activity by area/locality</t>
  </si>
  <si>
    <t>23. Lifestyle - alcohol by area/locality</t>
  </si>
  <si>
    <t>24. Lifestyle - drugs by area/locality</t>
  </si>
  <si>
    <t>25. Lifestyle - smoking by area/locality</t>
  </si>
  <si>
    <t>26a. Lifestyle - secondary school pupils sleep and bed-time by area/locality</t>
  </si>
  <si>
    <t>26b. Lifestyle - secondary school pupils screen time and Social Media Disorder by area/locality</t>
  </si>
  <si>
    <t>26c. Lifestyle - S3-4 pupils sexual activity by area/locality</t>
  </si>
  <si>
    <t>26d. Lifestyle - teenage pregnancies by area/locality</t>
  </si>
  <si>
    <t>27a. Social Care - children - children looked after, children on the Child Protection Register and children referred to the Children's Reporter, by area/locality</t>
  </si>
  <si>
    <t>27b. Social Care - adults by area</t>
  </si>
  <si>
    <t>27c. Social Care - older people by area</t>
  </si>
  <si>
    <t>28a. Child/young carer indicators by area</t>
  </si>
  <si>
    <t>28b. Adult carer indicators by area/locality</t>
  </si>
  <si>
    <t>29. Homelessness - children, adults and households by area</t>
  </si>
  <si>
    <t>32. Poverty and deprivation indicators - child poverty by area</t>
  </si>
  <si>
    <t>Glasgow Health &amp; Social Care Partnership Needs and Demographics Profile 2022 - Data Sources and Links</t>
  </si>
  <si>
    <t>Glasgow HSCP Demographics and Needs Profile, 2022</t>
  </si>
  <si>
    <t>The Public Bodies (Joint Working) (Scotland) Act 2014 requires Integration Joint Boards to publish an Annual Performance Report (APR). These reports are available via this link. They look back upon the last financial year, reflecting upon Glasgow City HSCP's performance against agreed local and national performance indicators and in delivering the commitments set out within the Integration Joint Board's (IJB) latest Strategic Plan. Quarterly performance reports are also available. These reports are then scrutinised by citywide and locality management teams as well as the Integration Joint Board’s Finance, Audit and Scrutiny Committee.</t>
  </si>
  <si>
    <t>Locality planning was introduced by the Community Empowerment (Scotland) Act 2015. It has two main functions: to tackle inequalities by improving outcomes for areas of disadvantage; and to enable communities and local organisations to participate in decision making at a neighbourhood level. Within Glasgow, this requirement to deliver locality planning is being delivered in 10 of the 56 neighbourhoods in the city. These 10 neighbourhoods are particularly deprived in comparison to the rest of the city and are covered by the Thriving Places programme. Each of these 10 neighbourhoods developed a Locality Plan in 2017. These each include a history of the area; a profile of the local population; details of local amenities and community groups; local priorities; and a 10 year action plan.</t>
  </si>
  <si>
    <r>
      <t>Since 2004, GCPH have sought to generate insights and evidence, support new approaches, and inform and influence action to improve health and tackle inequality. Working with a wide range of partners, they conduct research of direct relevance to policy and practice; facilitate and stimulate the exchange of ideas, fresh thinking and debate; and support processes of development and change.</t>
    </r>
    <r>
      <rPr>
        <sz val="11"/>
        <color rgb="FF000000"/>
        <rFont val="Arial"/>
        <family val="2"/>
      </rPr>
      <t xml:space="preserve"> </t>
    </r>
    <r>
      <rPr>
        <sz val="12"/>
        <color rgb="FF000000"/>
        <rFont val="Arial"/>
        <family val="2"/>
      </rPr>
      <t xml:space="preserve">The site hosts lots of information and publications relevant to the health and wellbeing of Glasgow's people including health profiles, trends and the Understanding Glasgow website which includes health and wellbeing indicators published in 2014 and 2016. </t>
    </r>
  </si>
  <si>
    <t>The Scottish Burden of Disease (SBoD) study is a national, and local, population health surveillance system which monitors how diseases, injuries and risk factors prevent the Scottish population from living longer lives in better health. It is available on the Scottish Public Health Observatory (ScotPHO) website. SBoD standardises estimates of ill-health and early death in a composite measure called Disability-Adjusted Life Years (DALYs), also referred to as health loss. It does this by framing ill-health and premature mortality in terms of health loss as a function of time.</t>
  </si>
  <si>
    <t>Hyperlink and web-page name</t>
  </si>
  <si>
    <t>Web-page content</t>
  </si>
  <si>
    <t>Source: NRS - 2020 Small Area Population Estimates (SAPE)</t>
  </si>
  <si>
    <r>
      <t xml:space="preserve">Table 2a. General Population Estimates by Single Year of Age and Area/HSCP Locality - </t>
    </r>
    <r>
      <rPr>
        <b/>
        <sz val="14"/>
        <color rgb="FF7030A0"/>
        <rFont val="Arial"/>
        <family val="2"/>
      </rPr>
      <t>All People</t>
    </r>
  </si>
  <si>
    <r>
      <t xml:space="preserve">Table 2b. General Population Estimates by Single Year of Age and Area/HSCP Locality - </t>
    </r>
    <r>
      <rPr>
        <b/>
        <sz val="14"/>
        <color rgb="FF7030A0"/>
        <rFont val="Arial"/>
        <family val="2"/>
      </rPr>
      <t>Males</t>
    </r>
  </si>
  <si>
    <r>
      <t xml:space="preserve">Table 2c. General Population Estimates by Single Year of Age and Area/HSCP Locality - </t>
    </r>
    <r>
      <rPr>
        <b/>
        <sz val="14"/>
        <color rgb="FF7030A0"/>
        <rFont val="Arial"/>
        <family val="2"/>
      </rPr>
      <t>Females</t>
    </r>
  </si>
  <si>
    <r>
      <t xml:space="preserve">Table 3a. General Population Estimates by Single Year of Age and Electoral Ward/HSCP Locality/Area - </t>
    </r>
    <r>
      <rPr>
        <b/>
        <sz val="14"/>
        <color rgb="FF7030A0"/>
        <rFont val="Arial"/>
        <family val="2"/>
      </rPr>
      <t>All People</t>
    </r>
  </si>
  <si>
    <r>
      <t xml:space="preserve">Table 3b. General Population Estimates by Single Year of Age and Electoral Ward/HSCP Locality/Area - </t>
    </r>
    <r>
      <rPr>
        <b/>
        <sz val="14"/>
        <color rgb="FF7030A0"/>
        <rFont val="Arial"/>
        <family val="2"/>
      </rPr>
      <t>Males</t>
    </r>
  </si>
  <si>
    <r>
      <t>Table 3c. General Population Estimates by Single Year of Age and Electoral Ward/HSCP Locality/Area -</t>
    </r>
    <r>
      <rPr>
        <b/>
        <sz val="14"/>
        <color rgb="FF7030A0"/>
        <rFont val="Arial"/>
        <family val="2"/>
      </rPr>
      <t xml:space="preserve"> Females</t>
    </r>
  </si>
  <si>
    <r>
      <t xml:space="preserve">Table 4a. General Population Estimates by Single Year of Age and Neighbourhood/Area - </t>
    </r>
    <r>
      <rPr>
        <b/>
        <sz val="14"/>
        <color rgb="FF7030A0"/>
        <rFont val="Arial"/>
        <family val="2"/>
      </rPr>
      <t>All People</t>
    </r>
  </si>
  <si>
    <r>
      <t xml:space="preserve">Table 4b. General Population Estimates by Single Year of Age and Neighbourhood/Area - </t>
    </r>
    <r>
      <rPr>
        <b/>
        <sz val="14"/>
        <color rgb="FF7030A0"/>
        <rFont val="Arial"/>
        <family val="2"/>
      </rPr>
      <t>Males</t>
    </r>
  </si>
  <si>
    <r>
      <t xml:space="preserve">Table 4c. General Population Estimates by Single Year of Age and Neighbourhood/Area - </t>
    </r>
    <r>
      <rPr>
        <b/>
        <sz val="14"/>
        <color rgb="FF7030A0"/>
        <rFont val="Arial"/>
        <family val="2"/>
      </rPr>
      <t>Females</t>
    </r>
  </si>
  <si>
    <r>
      <t xml:space="preserve">Table 5a. General Population Estimates by Age-band and Area/HSCP Locality - </t>
    </r>
    <r>
      <rPr>
        <b/>
        <sz val="14"/>
        <color rgb="FF7030A0"/>
        <rFont val="Arial"/>
        <family val="2"/>
      </rPr>
      <t>All People</t>
    </r>
  </si>
  <si>
    <r>
      <t xml:space="preserve">Table 5b. General Population Estimates by Age-band and Area/HSCP Locality - </t>
    </r>
    <r>
      <rPr>
        <b/>
        <sz val="14"/>
        <color rgb="FF7030A0"/>
        <rFont val="Arial"/>
        <family val="2"/>
      </rPr>
      <t>Males</t>
    </r>
  </si>
  <si>
    <r>
      <t xml:space="preserve">Table 5c. General Population Estimates by Age-band and Area/HSCP Locality - </t>
    </r>
    <r>
      <rPr>
        <b/>
        <sz val="14"/>
        <color rgb="FF7030A0"/>
        <rFont val="Arial"/>
        <family val="2"/>
      </rPr>
      <t>Females</t>
    </r>
  </si>
  <si>
    <t xml:space="preserve">Tables 5a-c. General Population Estimates by Age-band 1 (Children=0 to 17) and Age-band 2 (Children=0 to 15), </t>
  </si>
  <si>
    <t>Gender and Area/HSCP Locality</t>
  </si>
  <si>
    <t>Note: Two sets of data are provided here for locality population by age-band because the age-bands of the child and adult populations may be different,</t>
  </si>
  <si>
    <t>depending on the purpose they are being used for. For instance, Looked After Children statistics use a 0-17 years population base, while Child Protection statistics</t>
  </si>
  <si>
    <t xml:space="preserve">use a 0-15 years population base. </t>
  </si>
  <si>
    <t>Tables 6a-c. General Population Estimates by Age-band 1 (Children=0 to 17) and Age-band 2 (Children=0 to 15),</t>
  </si>
  <si>
    <t>Gender and Electoral Ward/HSCP Locality/Area</t>
  </si>
  <si>
    <r>
      <t xml:space="preserve">Table 6a. General Population Estimates by Age-band and Electoral Ward/HSCP Locality/Area - </t>
    </r>
    <r>
      <rPr>
        <b/>
        <sz val="14"/>
        <color rgb="FF7030A0"/>
        <rFont val="Arial"/>
        <family val="2"/>
      </rPr>
      <t>All People</t>
    </r>
  </si>
  <si>
    <r>
      <t xml:space="preserve">Table 6b. General Population Estimates by Age-band and Electoral Ward/HSCP Locality/Area - </t>
    </r>
    <r>
      <rPr>
        <b/>
        <sz val="14"/>
        <color rgb="FF7030A0"/>
        <rFont val="Arial"/>
        <family val="2"/>
      </rPr>
      <t>Males</t>
    </r>
  </si>
  <si>
    <r>
      <t>Table 6c. General Population Estimates by Age-band and Electoral Ward/HSCP Locality/Area -</t>
    </r>
    <r>
      <rPr>
        <b/>
        <sz val="14"/>
        <color rgb="FF7030A0"/>
        <rFont val="Arial"/>
        <family val="2"/>
      </rPr>
      <t xml:space="preserve"> Females</t>
    </r>
  </si>
  <si>
    <t>Tables 7a-b. General Population Estimates by Age-band 1 (Children=0 to 17) and Age-band 2 (Children=0 to 15),</t>
  </si>
  <si>
    <t>Gender and Neighbourhood/Area</t>
  </si>
  <si>
    <r>
      <t>Table 7a. General Population Estimates by Age-band and Neighbourhood/Area -</t>
    </r>
    <r>
      <rPr>
        <b/>
        <sz val="14"/>
        <color rgb="FF7030A0"/>
        <rFont val="Arial"/>
        <family val="2"/>
      </rPr>
      <t xml:space="preserve"> All People</t>
    </r>
  </si>
  <si>
    <r>
      <t xml:space="preserve">Table 7b. General Population Estimates by Age-band and Neighbourhood/Area - </t>
    </r>
    <r>
      <rPr>
        <b/>
        <sz val="14"/>
        <color rgb="FF7030A0"/>
        <rFont val="Arial"/>
        <family val="2"/>
      </rPr>
      <t>Males</t>
    </r>
  </si>
  <si>
    <r>
      <t xml:space="preserve">Table 7c. General Population Estimates by Age-band and Neighbourhood/Area - </t>
    </r>
    <r>
      <rPr>
        <b/>
        <sz val="14"/>
        <color rgb="FF7030A0"/>
        <rFont val="Arial"/>
        <family val="2"/>
      </rPr>
      <t>Females</t>
    </r>
  </si>
  <si>
    <t>2. UK Government Statistics (Home Office) - Asylum and Resettlement - Local Authority Data, year ending Dec 21:</t>
  </si>
  <si>
    <t>(a) Asylum Seekers in receipt of Section 95 support by LA;</t>
  </si>
  <si>
    <t>(b) Refugees resettled under Vulnerable Persons Resettlement Scheme (VPRS) or Vulnerable Children Resettlement Scheme (VCRS) by LA.</t>
  </si>
  <si>
    <t>Uses other language at home - British Sign Language</t>
  </si>
  <si>
    <t>Notes: Total pupils for Glasgow = 70,805; Scotland = 704,723</t>
  </si>
  <si>
    <t>Source: Scottish Government Pupil Census - Supplementary Statistics 2021</t>
  </si>
  <si>
    <t>Method: Prevalence rate from 2011 Census data (total 2011 datazone population) is applied to 2020 SAPE total 3+ population (Glasgow=616,766; Scotland=5,313,358)</t>
  </si>
  <si>
    <t>Source: NRS - 2020 Small Area Population Estimates (SAPE) and NRS - Scotland's Census 2011</t>
  </si>
  <si>
    <t>Uses other language at home - Polish</t>
  </si>
  <si>
    <t>Uses other language at home - Other (inc. Gaelic and Scots)</t>
  </si>
  <si>
    <t>LGBT Boys</t>
  </si>
  <si>
    <t>LGBT Girls</t>
  </si>
  <si>
    <t>LGBT All</t>
  </si>
  <si>
    <t>Method: Prevalence rate from 2019 SSCQ applied to 2020 SAPE total adult 16+ population</t>
  </si>
  <si>
    <t>Source: NRS - 2020 Small Area Population Estimates (SAPE) and 2019 Scottish Survey Core Questions (SSCQ)</t>
  </si>
  <si>
    <t>Method: Prevalence rate from 2019 SSCQ is applied to 2020 SAPE city &amp; national total adult 16+ populations</t>
  </si>
  <si>
    <t xml:space="preserve">Source: NRS - 2020 Small Area Population Estimates (SAPE) and 2019 Scottish Survey Core Questions (SSCQ) </t>
  </si>
  <si>
    <r>
      <t>Method:</t>
    </r>
    <r>
      <rPr>
        <vertAlign val="superscript"/>
        <sz val="12"/>
        <rFont val="Arial"/>
        <family val="2"/>
      </rPr>
      <t>1,2</t>
    </r>
  </si>
  <si>
    <r>
      <t>2011 Census</t>
    </r>
    <r>
      <rPr>
        <vertAlign val="superscript"/>
        <sz val="12"/>
        <rFont val="Arial"/>
        <family val="2"/>
      </rPr>
      <t>3</t>
    </r>
    <r>
      <rPr>
        <sz val="12"/>
        <rFont val="Arial"/>
        <family val="2"/>
      </rPr>
      <t xml:space="preserve"> 27% Glasgow males and 24% Glasgow females of all ages and 47% of Glasgow people aged 65+ live alone. </t>
    </r>
  </si>
  <si>
    <t>*** a household is overcrowded by the bedroom standard if 2 occupants of the opposite sex have to share a bedroom</t>
  </si>
  <si>
    <t xml:space="preserve">(unless they are married or co-habiting partners or 1 (or both) is under 10 yrs old)  </t>
  </si>
  <si>
    <r>
      <t>26,513 (9.3%) Glasgow households are single parents with dependent children according to Scotland's Census 2011</t>
    </r>
    <r>
      <rPr>
        <vertAlign val="superscript"/>
        <sz val="12"/>
        <rFont val="Arial"/>
        <family val="2"/>
      </rPr>
      <t>3</t>
    </r>
  </si>
  <si>
    <r>
      <t>North East 31.0%; North West 26%; South 26.0%.                                                         2011 Census</t>
    </r>
    <r>
      <rPr>
        <vertAlign val="superscript"/>
        <sz val="12"/>
        <color theme="1"/>
        <rFont val="Arial"/>
        <family val="2"/>
      </rPr>
      <t>3</t>
    </r>
    <r>
      <rPr>
        <sz val="12"/>
        <color theme="1"/>
        <rFont val="Arial"/>
        <family val="2"/>
      </rPr>
      <t xml:space="preserve"> data children 0-15 in lone parent households: Glasgow 37.7%; Scotland 25.4%.</t>
    </r>
  </si>
  <si>
    <t xml:space="preserve">% higher than Glasgow average for private rented (Glasgow and Scotland 4.6%), social housing (Glasgow 6.4%; Scotland 3.9%) and families** (Glasgow 11.9%; Scotland 6.4%) households. </t>
  </si>
  <si>
    <t xml:space="preserve">% higher than Glasgow average for private rented (Glasgow 46.0%; Scotland 51.7%) and owner occupier for (Glasgow 38.8%; Scotland 40.9%) households. </t>
  </si>
  <si>
    <t>Source: Scottish House Condition Survey (SHCS) - 2017/19</t>
  </si>
  <si>
    <t>Notes: The Scottish Housing Quality Standard (SHQS) was introduced in February 2004 as a measure of housing quality. It means that social landlords must</t>
  </si>
  <si>
    <t xml:space="preserve">make sure their tenants homes are energy efficient, safe &amp; secure, not seriously damaged and that they have kitchens and bathrooms that are in good condition. </t>
  </si>
  <si>
    <t>Notes: *Healthy Life Expectancy is the number of years a person expects to live in good health, from the age noted.</t>
  </si>
  <si>
    <t>Annual average drug related deaths</t>
  </si>
  <si>
    <r>
      <t>(all people - no. &amp; rate per 100,000 population 2016-20)</t>
    </r>
    <r>
      <rPr>
        <vertAlign val="superscript"/>
        <sz val="12"/>
        <rFont val="Arial"/>
        <family val="2"/>
      </rPr>
      <t>1</t>
    </r>
  </si>
  <si>
    <r>
      <t>(age/sex standardised rate per 100,000 population)</t>
    </r>
    <r>
      <rPr>
        <vertAlign val="superscript"/>
        <sz val="12"/>
        <rFont val="Arial"/>
        <family val="2"/>
      </rPr>
      <t>2(a)</t>
    </r>
  </si>
  <si>
    <t>Alcohol specific deaths - all people</t>
  </si>
  <si>
    <t>(c) 2018 to 2020 NRS and ISD age/sex standardised rate per 100,000</t>
  </si>
  <si>
    <t>1. Scottish Public Health Observatory (ScotPHO) (a)  2016 to 2020 NRS crude rate per 100,000; (b) 2018 to 2020 NRS and ISD age/sex standardised rate per 100,000;</t>
  </si>
  <si>
    <r>
      <t>2. Adapted from Public Health Scotland (PHS) - Core Suite of Integration Indicators</t>
    </r>
    <r>
      <rPr>
        <sz val="12"/>
        <color rgb="FFFF0000"/>
        <rFont val="Arial"/>
        <family val="2"/>
      </rPr>
      <t xml:space="preserve"> </t>
    </r>
    <r>
      <rPr>
        <sz val="12"/>
        <rFont val="Arial"/>
        <family val="2"/>
      </rPr>
      <t>2021 (NRS 2020 age standardised rate per 100,000 &lt;75)</t>
    </r>
  </si>
  <si>
    <t>For Scotland, Female rate 28.3 per million compared to 96.8 Male.</t>
  </si>
  <si>
    <t>Males aged 35-54 rate is highest rate at 160 per million.</t>
  </si>
  <si>
    <t>North East 32.8; North West 30.2; South 32.8</t>
  </si>
  <si>
    <t>Source: Scottish Public Health Observatory (ScotPHO) (a)  2016 to 2020 NRS crude rate per 100,000; (b) 2016 to 2020 NRS age/sex standardised rate per 100,000.</t>
  </si>
  <si>
    <r>
      <t>Deaths from suicide in young people (aged 11 to 25)</t>
    </r>
    <r>
      <rPr>
        <vertAlign val="superscript"/>
        <sz val="12"/>
        <rFont val="Arial"/>
        <family val="2"/>
      </rPr>
      <t>(a)</t>
    </r>
  </si>
  <si>
    <r>
      <t>Deaths from suicide (all persons)</t>
    </r>
    <r>
      <rPr>
        <vertAlign val="superscript"/>
        <sz val="12"/>
        <rFont val="Arial"/>
        <family val="2"/>
      </rPr>
      <t>(b)</t>
    </r>
  </si>
  <si>
    <t>North East 18.3; North West 16.3; South 13.5</t>
  </si>
  <si>
    <t>Tables 18a-c. Child Health Indicators; S1-4 Pupils with Physical Illness/Disability or Mental, Emotional,</t>
  </si>
  <si>
    <t xml:space="preserve">Learning Difficulties/Disabilities </t>
  </si>
  <si>
    <t>at around six months of age.</t>
  </si>
  <si>
    <t>North East 39%; North West 40%; South 41%</t>
  </si>
  <si>
    <t>North East 8%; North West 9%; South 8%</t>
  </si>
  <si>
    <r>
      <t xml:space="preserve">For Scotland 2018/19, ranges from </t>
    </r>
    <r>
      <rPr>
        <sz val="12"/>
        <rFont val="Arial"/>
        <family val="2"/>
      </rPr>
      <t>58.1% for children living in SIMD Q1 areas (most deprived) to 86.9% for those in Q5 areas (least deprived).</t>
    </r>
    <r>
      <rPr>
        <vertAlign val="superscript"/>
        <sz val="12"/>
        <rFont val="Arial"/>
        <family val="2"/>
      </rPr>
      <t>6</t>
    </r>
  </si>
  <si>
    <t>North East 24%; North West 21%; South 22%</t>
  </si>
  <si>
    <t>North East 34%; North West 29%; South 29%</t>
  </si>
  <si>
    <t>North East 35%; North West 33%; South 33%</t>
  </si>
  <si>
    <t>North East 25%; North West 24%; South 22%</t>
  </si>
  <si>
    <t>North East 6%; North West 7%; South 5%</t>
  </si>
  <si>
    <t>North East 27%; North West 26%; South 26%</t>
  </si>
  <si>
    <t>* WEMWBS = 'Warwick-Edinburgh Mental Well-being Scale' applies to people aged 13+ asking for responses on thoughts and feelings relating to 14 positively worded</t>
  </si>
  <si>
    <t>statements concerning their mental wellbeing. Each statement has a five item scale ranging from '1 - None of the time' to '5 – All of the time'. The lowest possible score is</t>
  </si>
  <si>
    <t>therefore 14 and the highest is 70. The higher the respondent’s score, the better their mental well-being. A score of 40 or lower indicates probable depression.</t>
  </si>
  <si>
    <t>** SDQ = ‘Strengths and Difficulties Questionnaire’ (SDQ) (Robert Goodman, 1997). The questionnaire lists 25 statements that are grouped into 5 scales - emotion, contact,</t>
  </si>
  <si>
    <t>hyperactivity/inattention, peer relationships and pro-social behaviour. Each scale comprises of 5 questions. Overall scores were calculated for each of the five scales by</t>
  </si>
  <si>
    <t>summing the scores for all items within each scale. Scores are re-grouped into bands ‘normal’, ‘borderline’ and ‘abnormal’ for each scale.</t>
  </si>
  <si>
    <t>Notes: current guidance from WHO and Scottish Government recommends that children are started on solid foods (in addition to continuing their milk feeding)</t>
  </si>
  <si>
    <r>
      <t>Rates by gender are 68% boys; 53% girls. 2011 Census</t>
    </r>
    <r>
      <rPr>
        <vertAlign val="superscript"/>
        <sz val="12"/>
        <color theme="1"/>
        <rFont val="Arial"/>
        <family val="2"/>
      </rPr>
      <t>3</t>
    </r>
    <r>
      <rPr>
        <sz val="12"/>
        <color theme="1"/>
        <rFont val="Arial"/>
        <family val="2"/>
      </rPr>
      <t xml:space="preserve"> children 0-15 in good/very good health: Glasgow 96.3%; Scotland 97.6%.</t>
    </r>
  </si>
  <si>
    <t>Source: NRS - Scotland's Census 2011</t>
  </si>
  <si>
    <r>
      <t>Patients Hospitalised with Asthma</t>
    </r>
    <r>
      <rPr>
        <vertAlign val="superscript"/>
        <sz val="12"/>
        <rFont val="Arial"/>
        <family val="2"/>
      </rPr>
      <t>2(b)</t>
    </r>
  </si>
  <si>
    <r>
      <t>Patients Hospitalised with COPD</t>
    </r>
    <r>
      <rPr>
        <vertAlign val="superscript"/>
        <sz val="12"/>
        <rFont val="Arial"/>
        <family val="2"/>
      </rPr>
      <t>2(b)</t>
    </r>
  </si>
  <si>
    <r>
      <t>Patients Hospitalised with Coronary Heart Disease</t>
    </r>
    <r>
      <rPr>
        <vertAlign val="superscript"/>
        <sz val="12"/>
        <rFont val="Arial"/>
        <family val="2"/>
      </rPr>
      <t>2(b)</t>
    </r>
  </si>
  <si>
    <t>15% most deprived datazone areas (mdd) 45.0%; Other areas in Glasgow 39.0%.                                                   Males 39.0%; Females 44.0%.                                   Age 16-24 17.0%; Age 75+ 87.0%.</t>
  </si>
  <si>
    <r>
      <t>15% mdd 35.0%; Other areas in Glasgow 24.0%                                            Males 27.0%; Females 30.0%.                                                                                  Age 16-44 14.0%; Age 45-64 40.0%; Age 65+ 60.0%.                                                               SSCQ 2019</t>
    </r>
    <r>
      <rPr>
        <vertAlign val="superscript"/>
        <sz val="12"/>
        <rFont val="Arial"/>
        <family val="2"/>
      </rPr>
      <t>4</t>
    </r>
    <r>
      <rPr>
        <sz val="12"/>
        <rFont val="Arial"/>
        <family val="2"/>
      </rPr>
      <t xml:space="preserve"> rate for Glasgow 25.4%;Scotland 25.9%</t>
    </r>
  </si>
  <si>
    <r>
      <t>15% mdd 65%; Other areas in Glasgow 78%. Age variability: 16-24 years 93%; 75+ years 40%.  SSCQ 2019</t>
    </r>
    <r>
      <rPr>
        <vertAlign val="superscript"/>
        <sz val="12"/>
        <rFont val="Arial"/>
        <family val="2"/>
      </rPr>
      <t>2</t>
    </r>
    <r>
      <rPr>
        <sz val="12"/>
        <rFont val="Arial"/>
        <family val="2"/>
      </rPr>
      <t xml:space="preserve"> rate for all adults Glasgow 67.8%; Scotland 72.0%.                                 </t>
    </r>
  </si>
  <si>
    <t>Variability by age and gender for Scotland; Females 3.0% (age 16-24) to 14.5% (age 75+). Males 4.0% (age 16-24) to 15.0% (age 75+).</t>
  </si>
  <si>
    <r>
      <t>North East 29</t>
    </r>
    <r>
      <rPr>
        <i/>
        <sz val="12"/>
        <rFont val="Arial"/>
        <family val="2"/>
      </rPr>
      <t>%;</t>
    </r>
    <r>
      <rPr>
        <sz val="12"/>
        <rFont val="Arial"/>
        <family val="2"/>
      </rPr>
      <t xml:space="preserve"> North West</t>
    </r>
    <r>
      <rPr>
        <i/>
        <sz val="12"/>
        <rFont val="Arial"/>
        <family val="2"/>
      </rPr>
      <t xml:space="preserve"> 27%;</t>
    </r>
    <r>
      <rPr>
        <sz val="12"/>
        <rFont val="Arial"/>
        <family val="2"/>
      </rPr>
      <t xml:space="preserve"> South 28</t>
    </r>
    <r>
      <rPr>
        <i/>
        <sz val="12"/>
        <rFont val="Arial"/>
        <family val="2"/>
      </rPr>
      <t>%</t>
    </r>
  </si>
  <si>
    <t>* Mental wellbeing is measured using the Warwick-Edinburgh Mental Wellbeing Scale (WEMWBS). The questionnaire consists of 14 positively worded items designed to</t>
  </si>
  <si>
    <t>assess: positive affect (optimism, cheerfulness, relaxation) and satisfying interpersonal relationships and positive functioning (energy, clear thinking, self-acceptance,</t>
  </si>
  <si>
    <t>personal development, mastery and autonomy). It is scored by summing the response to each item answered on a 1 to 5 Likert scale ('none of the time', 'rarely',</t>
  </si>
  <si>
    <t>some of the time', often', 'all of the time'). The total score ranges from 14 to 70 with higher scores indicating greater wellbeing.</t>
  </si>
  <si>
    <t>**The GHQ-12 is a scale designed to detect possible psychiatric morbidity in the general population which gives an overall score between 0 and 12. A score of 4 or more</t>
  </si>
  <si>
    <t xml:space="preserve">indicates the presence of a possible psychiatric disorder. </t>
  </si>
  <si>
    <t>Emergency hospital admissions resulting from a fall</t>
  </si>
  <si>
    <r>
      <t>(rate per 1,000 population)</t>
    </r>
    <r>
      <rPr>
        <vertAlign val="superscript"/>
        <sz val="12"/>
        <rFont val="Arial"/>
        <family val="2"/>
      </rPr>
      <t>2</t>
    </r>
  </si>
  <si>
    <t>Dementia prevalence estimates</t>
  </si>
  <si>
    <r>
      <t>(adults aged 30+ - number of people)</t>
    </r>
    <r>
      <rPr>
        <vertAlign val="superscript"/>
        <sz val="12"/>
        <color theme="1"/>
        <rFont val="Arial"/>
        <family val="2"/>
      </rPr>
      <t>3</t>
    </r>
  </si>
  <si>
    <t>North East 7,395.8; North West 6,382.8; South 6,157.7</t>
  </si>
  <si>
    <t>2. Adapted from Public Health Scotland (PHS) - Unintentional Injuries - Falls 2020/21, licensed under the Open Government Licence:</t>
  </si>
  <si>
    <r>
      <t>Scottish Health Survey 2016-19</t>
    </r>
    <r>
      <rPr>
        <vertAlign val="superscript"/>
        <sz val="12"/>
        <rFont val="Arial"/>
        <family val="2"/>
      </rPr>
      <t>3</t>
    </r>
    <r>
      <rPr>
        <sz val="12"/>
        <rFont val="Arial"/>
        <family val="2"/>
      </rPr>
      <t xml:space="preserve"> males rate - Glasgow 25%; Scotland 20%. </t>
    </r>
  </si>
  <si>
    <r>
      <t>Scottish Health Survey 2016-19</t>
    </r>
    <r>
      <rPr>
        <vertAlign val="superscript"/>
        <sz val="12"/>
        <rFont val="Arial"/>
        <family val="2"/>
      </rPr>
      <t>3</t>
    </r>
    <r>
      <rPr>
        <sz val="12"/>
        <rFont val="Arial"/>
        <family val="2"/>
      </rPr>
      <t xml:space="preserve"> females rate - Glasgow 25%; Scotland 24%. </t>
    </r>
  </si>
  <si>
    <r>
      <t>15% most deprived data zone areas (mdd) 31.0%, Other areas 44.0%. Scottish Health Survey 2016-19</t>
    </r>
    <r>
      <rPr>
        <vertAlign val="superscript"/>
        <sz val="12"/>
        <rFont val="Arial"/>
        <family val="2"/>
      </rPr>
      <t>3</t>
    </r>
    <r>
      <rPr>
        <sz val="12"/>
        <rFont val="Arial"/>
        <family val="2"/>
      </rPr>
      <t xml:space="preserve"> rate for all adults - Glasgow 25%; Scotland 25%. </t>
    </r>
  </si>
  <si>
    <t>15% most deprived data zone areas (mdd) 60.0%; Other areas 68.0%</t>
  </si>
  <si>
    <t>Pupils exercising in school at least</t>
  </si>
  <si>
    <t>once a week</t>
  </si>
  <si>
    <r>
      <t>(S1-4 pupils - percentage)</t>
    </r>
    <r>
      <rPr>
        <vertAlign val="superscript"/>
        <sz val="12"/>
        <rFont val="Arial"/>
        <family val="2"/>
      </rPr>
      <t>1</t>
    </r>
  </si>
  <si>
    <t xml:space="preserve">Pupils exercising out of school at least </t>
  </si>
  <si>
    <t xml:space="preserve">Pupils using active travel for journey to </t>
  </si>
  <si>
    <t>school</t>
  </si>
  <si>
    <t xml:space="preserve">Pupils meeting the recommended </t>
  </si>
  <si>
    <t xml:space="preserve">physical activity target of 60 mins </t>
  </si>
  <si>
    <r>
      <t>moderate physical activity 7 days a week (S1-4 pupils - percentage)</t>
    </r>
    <r>
      <rPr>
        <vertAlign val="superscript"/>
        <sz val="12"/>
        <color theme="1"/>
        <rFont val="Arial"/>
        <family val="2"/>
      </rPr>
      <t>1</t>
    </r>
  </si>
  <si>
    <t>Adults meeting the physical activity</t>
  </si>
  <si>
    <t>guidelines of at least 150 mins</t>
  </si>
  <si>
    <t>moderately intensive physical activity</t>
  </si>
  <si>
    <r>
      <t>per week (all adults 16+ - percentage)</t>
    </r>
    <r>
      <rPr>
        <vertAlign val="superscript"/>
        <sz val="12"/>
        <color theme="1"/>
        <rFont val="Arial"/>
        <family val="2"/>
      </rPr>
      <t>2</t>
    </r>
  </si>
  <si>
    <r>
      <t>Scottish Health Survey 2017</t>
    </r>
    <r>
      <rPr>
        <vertAlign val="superscript"/>
        <sz val="12"/>
        <color theme="1"/>
        <rFont val="Arial"/>
        <family val="2"/>
      </rPr>
      <t>3(a)</t>
    </r>
    <r>
      <rPr>
        <sz val="12"/>
        <color theme="1"/>
        <rFont val="Arial"/>
        <family val="2"/>
      </rPr>
      <t xml:space="preserve"> Scotland rates for children who participated in sport in previous week - 67% (all 2-15); 67% (boys); 66% (girls); 45% (all aged 13-15). Scottish Government Healthy Living Statistics</t>
    </r>
    <r>
      <rPr>
        <vertAlign val="superscript"/>
        <sz val="12"/>
        <color theme="1"/>
        <rFont val="Arial"/>
        <family val="2"/>
      </rPr>
      <t>4</t>
    </r>
    <r>
      <rPr>
        <sz val="12"/>
        <color theme="1"/>
        <rFont val="Arial"/>
        <family val="2"/>
      </rPr>
      <t xml:space="preserve"> show that all Glasgow primary and S1-4 pupils are provided with 2 hours/2 periods of PE per week at school.</t>
    </r>
  </si>
  <si>
    <r>
      <t>Scottish Health Survey 2017</t>
    </r>
    <r>
      <rPr>
        <vertAlign val="superscript"/>
        <sz val="12"/>
        <color theme="1"/>
        <rFont val="Arial"/>
        <family val="2"/>
      </rPr>
      <t>3(a)</t>
    </r>
    <r>
      <rPr>
        <sz val="12"/>
        <color theme="1"/>
        <rFont val="Arial"/>
        <family val="2"/>
      </rPr>
      <t xml:space="preserve"> Scotland rates for children meeting activity target - 33% (all 5-15); 36% (boys); 31% (girls); 18% (all aged 13-15).</t>
    </r>
  </si>
  <si>
    <r>
      <t>Scottish Health Survey 2016-19</t>
    </r>
    <r>
      <rPr>
        <vertAlign val="superscript"/>
        <sz val="12"/>
        <rFont val="Arial"/>
        <family val="2"/>
      </rPr>
      <t>3(b)</t>
    </r>
    <r>
      <rPr>
        <sz val="12"/>
        <rFont val="Arial"/>
        <family val="2"/>
      </rPr>
      <t xml:space="preserve"> rates for adults meeting activity targets - All Glasgow 62%, Scotland 65%; Males Glasgow 69%, Scotland 70%; Females Glasgow 56%, Scotland 60%.</t>
    </r>
  </si>
  <si>
    <r>
      <t>SALSUS 2018</t>
    </r>
    <r>
      <rPr>
        <vertAlign val="superscript"/>
        <sz val="12"/>
        <color theme="1"/>
        <rFont val="Arial"/>
        <family val="2"/>
      </rPr>
      <t xml:space="preserve">5  </t>
    </r>
    <r>
      <rPr>
        <sz val="12"/>
        <color theme="1"/>
        <rFont val="Arial"/>
        <family val="2"/>
      </rPr>
      <t>NHSGGC rates for children who have never drunk alcohol - 71% (13 yrs/S2); 32% (15yrs/S4).</t>
    </r>
  </si>
  <si>
    <r>
      <t>SALSUS 2018</t>
    </r>
    <r>
      <rPr>
        <vertAlign val="superscript"/>
        <sz val="12"/>
        <color theme="1"/>
        <rFont val="Arial"/>
        <family val="2"/>
      </rPr>
      <t xml:space="preserve">5  </t>
    </r>
    <r>
      <rPr>
        <sz val="12"/>
        <color theme="1"/>
        <rFont val="Arial"/>
        <family val="2"/>
      </rPr>
      <t>NHSGGC rates for children who drank alcohol in last week - 6% (13 yrs/S2); 18% (15yrs/S4).</t>
    </r>
  </si>
  <si>
    <t xml:space="preserve">Adults with an increased level </t>
  </si>
  <si>
    <t xml:space="preserve">of alcohol risk scoring 8 </t>
  </si>
  <si>
    <r>
      <t>or more on AUDIT* scale (all adults 16+ - percentage)</t>
    </r>
    <r>
      <rPr>
        <vertAlign val="superscript"/>
        <sz val="12"/>
        <color theme="1"/>
        <rFont val="Arial"/>
        <family val="2"/>
      </rPr>
      <t>2</t>
    </r>
  </si>
  <si>
    <r>
      <t>Scottish Health Survey 2017</t>
    </r>
    <r>
      <rPr>
        <vertAlign val="superscript"/>
        <sz val="12"/>
        <rFont val="Arial"/>
        <family val="2"/>
      </rPr>
      <t>3(a)</t>
    </r>
    <r>
      <rPr>
        <sz val="12"/>
        <rFont val="Arial"/>
        <family val="2"/>
      </rPr>
      <t xml:space="preserve"> Scotland</t>
    </r>
  </si>
  <si>
    <t>rates for AUDIT score of 8 or more:</t>
  </si>
  <si>
    <t>17% (all); 25% (males); 10% (females).</t>
  </si>
  <si>
    <t>Adults with hazardous/harmful</t>
  </si>
  <si>
    <t>levels of alcohol consumption</t>
  </si>
  <si>
    <r>
      <t>(all adults 16+ - percentage)</t>
    </r>
    <r>
      <rPr>
        <vertAlign val="superscript"/>
        <sz val="12"/>
        <color theme="1"/>
        <rFont val="Arial"/>
        <family val="2"/>
      </rPr>
      <t>3(b)</t>
    </r>
  </si>
  <si>
    <t>Glasgow number is 20.7% of Scottish total</t>
  </si>
  <si>
    <t>Glasgow number is 20.3% of Scottish total</t>
  </si>
  <si>
    <r>
      <t>Glasgow number is</t>
    </r>
    <r>
      <rPr>
        <b/>
        <sz val="12"/>
        <rFont val="Arial"/>
        <family val="2"/>
      </rPr>
      <t xml:space="preserve"> </t>
    </r>
    <r>
      <rPr>
        <sz val="12"/>
        <rFont val="Arial"/>
        <family val="2"/>
      </rPr>
      <t>20.5% of Scottish total</t>
    </r>
  </si>
  <si>
    <t xml:space="preserve">Estimated prevalence of </t>
  </si>
  <si>
    <t>problem drug users</t>
  </si>
  <si>
    <r>
      <t>(people aged 15-64)</t>
    </r>
    <r>
      <rPr>
        <vertAlign val="superscript"/>
        <sz val="12"/>
        <color theme="1"/>
        <rFont val="Arial"/>
        <family val="2"/>
      </rPr>
      <t>4*</t>
    </r>
  </si>
  <si>
    <r>
      <t>Boys 7%; Girls 4%. SALSUS 2018</t>
    </r>
    <r>
      <rPr>
        <vertAlign val="superscript"/>
        <sz val="12"/>
        <color theme="1"/>
        <rFont val="Arial"/>
        <family val="2"/>
      </rPr>
      <t xml:space="preserve">3 </t>
    </r>
    <r>
      <rPr>
        <sz val="12"/>
        <color theme="1"/>
        <rFont val="Arial"/>
        <family val="2"/>
      </rPr>
      <t>NHSGGC rates for children who have ever taken drugs - 6% (13 yrs/S2); 23% (15yrs/S4).</t>
    </r>
  </si>
  <si>
    <t>* Estimated prevalence of problem drug users compiled from 3 sources - clients registering with specialist drug treatment services, drug related hospital admissions</t>
  </si>
  <si>
    <t>and Criminal Justice Social Work reports. 3 definitions used depending on types of drug used by individual:</t>
  </si>
  <si>
    <t>People living in 15% most deprived datazones 32.0%; People living in other areas 19.0%</t>
  </si>
  <si>
    <t>Reduces by SIMD quintile in Glasgow from 21.1% at Q1 (most deprived 20%) to 2.4% at Q5 (least deprived 20%).</t>
  </si>
  <si>
    <r>
      <t>SALSUS 2018</t>
    </r>
    <r>
      <rPr>
        <vertAlign val="superscript"/>
        <sz val="12"/>
        <color theme="1"/>
        <rFont val="Arial"/>
        <family val="2"/>
      </rPr>
      <t>4</t>
    </r>
    <r>
      <rPr>
        <sz val="12"/>
        <color theme="1"/>
        <rFont val="Arial"/>
        <family val="2"/>
      </rPr>
      <t xml:space="preserve"> </t>
    </r>
    <r>
      <rPr>
        <vertAlign val="superscript"/>
        <sz val="12"/>
        <color theme="1"/>
        <rFont val="Arial"/>
        <family val="2"/>
      </rPr>
      <t xml:space="preserve"> </t>
    </r>
    <r>
      <rPr>
        <sz val="12"/>
        <color theme="1"/>
        <rFont val="Arial"/>
        <family val="2"/>
      </rPr>
      <t>NHSGGC rates for children who are regular smokers - 2% (13 yrs/S2); 6% (15yrs/S4).</t>
    </r>
  </si>
  <si>
    <r>
      <t>SALSUS 2018</t>
    </r>
    <r>
      <rPr>
        <vertAlign val="superscript"/>
        <sz val="12"/>
        <color theme="1"/>
        <rFont val="Arial"/>
        <family val="2"/>
      </rPr>
      <t>4</t>
    </r>
    <r>
      <rPr>
        <sz val="12"/>
        <color theme="1"/>
        <rFont val="Arial"/>
        <family val="2"/>
      </rPr>
      <t xml:space="preserve"> </t>
    </r>
    <r>
      <rPr>
        <vertAlign val="superscript"/>
        <sz val="12"/>
        <color theme="1"/>
        <rFont val="Arial"/>
        <family val="2"/>
      </rPr>
      <t xml:space="preserve"> </t>
    </r>
    <r>
      <rPr>
        <sz val="12"/>
        <color theme="1"/>
        <rFont val="Arial"/>
        <family val="2"/>
      </rPr>
      <t>NHSGGC rates for children who are regular e-cig users - 1% (13 yrs/S2); 2% (15yrs/S4).</t>
    </r>
  </si>
  <si>
    <t>Scotland 17.5%</t>
  </si>
  <si>
    <r>
      <t>SSCQ 2019</t>
    </r>
    <r>
      <rPr>
        <vertAlign val="superscript"/>
        <sz val="12"/>
        <rFont val="Arial"/>
        <family val="2"/>
      </rPr>
      <t>5</t>
    </r>
    <r>
      <rPr>
        <sz val="12"/>
        <rFont val="Arial"/>
        <family val="2"/>
      </rPr>
      <t xml:space="preserve"> rates for smoking prevalence - All adults Glasgow 20%,</t>
    </r>
  </si>
  <si>
    <r>
      <t>(all adults 16+ percentage)</t>
    </r>
    <r>
      <rPr>
        <vertAlign val="superscript"/>
        <sz val="12"/>
        <color theme="1"/>
        <rFont val="Arial"/>
        <family val="2"/>
      </rPr>
      <t>2</t>
    </r>
  </si>
  <si>
    <t>Smoking prevalence</t>
  </si>
  <si>
    <r>
      <t>NHSGGC 2019 rate - 27.2 ranging from 49.2 in the most deprived areas (SIMD Q1) to 8.0 in the least deprived areas (SIMD Q5)</t>
    </r>
    <r>
      <rPr>
        <vertAlign val="superscript"/>
        <sz val="12"/>
        <rFont val="Arial"/>
        <family val="2"/>
      </rPr>
      <t>2</t>
    </r>
  </si>
  <si>
    <t>North East 22.1%; North West 25.0%; South 25.4%</t>
  </si>
  <si>
    <t>North East 30%; North West 22%; South 25%</t>
  </si>
  <si>
    <t>North East 40%; North West 25%; South 31%</t>
  </si>
  <si>
    <t>North East 6%; North West 8%; South 7%</t>
  </si>
  <si>
    <t>(S1-4 pupils - percentage)</t>
  </si>
  <si>
    <t>Tables 26a-d. Secondary School Pupils Sleep, Screen Time, Social Media Disorder, Sexual Activity and</t>
  </si>
  <si>
    <t>Teenage Pregnancies</t>
  </si>
  <si>
    <t>1. Glasgow HSCP careFirst - Looked After 6/4/22; Child Protection 6/4/22; NRS - 2020 Small Area Population Estimates (SAPE) (Locality rates)</t>
  </si>
  <si>
    <t xml:space="preserve">Glasgow number is 14.5% of Scottish total compared to Glasgow's 13.0% share of Scotland's 18-64 years population. </t>
  </si>
  <si>
    <t xml:space="preserve">Glasgow number is 11.0% of Scottish total compared to Glasgow's 8.1% share of Scotland's 65+ population. </t>
  </si>
  <si>
    <t xml:space="preserve">Glasgow number is 10.3% of Scottish total compared to Glasgow's 8.2% share of Scotland's 65+ population. </t>
  </si>
  <si>
    <t xml:space="preserve">Glasgow number is 10.5% of Scottish total compared to Glasgow's 8.2% share of Scotland's 65+ population. </t>
  </si>
  <si>
    <t>Children's Reporter, by Area/HSCP Locality</t>
  </si>
  <si>
    <t>Table 27a. Social Care - Children: Children Looked After, Children on the Child Protection Register and Children referred to the</t>
  </si>
  <si>
    <t>equivalent to 1.6% of male 16+ population</t>
  </si>
  <si>
    <t>equivalent to 3.1% of female 16+ population</t>
  </si>
  <si>
    <t>equivalent to 2.4% of total 16+ population</t>
  </si>
  <si>
    <r>
      <t>SHeS 2018</t>
    </r>
    <r>
      <rPr>
        <vertAlign val="superscript"/>
        <sz val="12"/>
        <rFont val="Arial"/>
        <family val="2"/>
      </rPr>
      <t>2</t>
    </r>
    <r>
      <rPr>
        <sz val="12"/>
        <rFont val="Arial"/>
        <family val="2"/>
      </rPr>
      <t xml:space="preserve"> child carer rates for age 4-15 in Scotland are 3% (boys), 4% (girls), 4% (all).</t>
    </r>
  </si>
  <si>
    <t>4.6% Glasgow 16-18 year olds awarded grant compared to 3.3% Scotland's 16-18 year olds.</t>
  </si>
  <si>
    <t>normally paid a qualifying disability benefit. These figures cover an 18 month period to 30 April 2021.</t>
  </si>
  <si>
    <t>Notes: *Young Carer Grant is an annual payment of £308.15 (Apr 21) that can be applied for annually by young carers aged 16, 17, and 18 who care for someone</t>
  </si>
  <si>
    <r>
      <t>(% all adults 16+)</t>
    </r>
    <r>
      <rPr>
        <vertAlign val="superscript"/>
        <sz val="12"/>
        <rFont val="Arial"/>
        <family val="2"/>
      </rPr>
      <t>1</t>
    </r>
    <r>
      <rPr>
        <sz val="12"/>
        <rFont val="Arial"/>
        <family val="2"/>
      </rPr>
      <t xml:space="preserve"> </t>
    </r>
  </si>
  <si>
    <t>Adults providing unpaid care to others</t>
  </si>
  <si>
    <t>Adults in receipt of Carers Allowance</t>
  </si>
  <si>
    <r>
      <t>(no. of adults 16+)</t>
    </r>
    <r>
      <rPr>
        <vertAlign val="superscript"/>
        <sz val="12"/>
        <rFont val="Arial"/>
        <family val="2"/>
      </rPr>
      <t xml:space="preserve">3 </t>
    </r>
  </si>
  <si>
    <t>All adults - 15% most deprived data zone areas</t>
  </si>
  <si>
    <t>(mdd) 15.0%; Other areas 13.0%.</t>
  </si>
  <si>
    <r>
      <t>Variation by age - 16-24 9.0%; 55-64 22.0%; 75+ 9.0%. SSCQ 2019</t>
    </r>
    <r>
      <rPr>
        <vertAlign val="superscript"/>
        <sz val="12"/>
        <rFont val="Arial"/>
        <family val="2"/>
      </rPr>
      <t>2</t>
    </r>
    <r>
      <rPr>
        <sz val="12"/>
        <rFont val="Arial"/>
        <family val="2"/>
      </rPr>
      <t xml:space="preserve"> rates for adult carers are 18.7% (Scotland) and 16.1% (Glasgow).</t>
    </r>
  </si>
  <si>
    <t xml:space="preserve">Glasgow number is 16.0% of Scottish total compared to Glasgow's 11.0% share of Scotland's 0-15 years population. </t>
  </si>
  <si>
    <t xml:space="preserve">Glasgow number is 31.6% of Scottish total compared to Glasgow's 11.0% share of Scotland's 0-15 years population. </t>
  </si>
  <si>
    <t>Glasgow number is 17.9% of Scottish total</t>
  </si>
  <si>
    <t>Glasgow number is 20.1% of Scottish total</t>
  </si>
  <si>
    <t>Glasgow applications associated with 5,743 adults</t>
  </si>
  <si>
    <t>in total (Scotland - 30,345)</t>
  </si>
  <si>
    <t>Assessed as homeless or threatened with homelessness</t>
  </si>
  <si>
    <t>(number of applications)</t>
  </si>
  <si>
    <t>with at least 1 support need (number of applications)</t>
  </si>
  <si>
    <t>Assessed as homeless or threatened with homelessness,</t>
  </si>
  <si>
    <t>Source: Scottish Government Homelessness Statistics 2020/21 and as at 31 March 2021</t>
  </si>
  <si>
    <t>All adults - 15% most deprived data zone areas (mdd) 19%; Other areas 31%.                                                                      Variation by age - 16-24 32%; 35-44 18%; 75+ 34%</t>
  </si>
  <si>
    <t xml:space="preserve">88.0% for Scotland overall ranging from 82% (SIMD Q1) to 96% (SIMD Q5) or 61% (HH income 6-10K) to 99% (HH income 40K+). By age, 98/99% of people 16-44 use the internet compared to 43% of those 75+. </t>
  </si>
  <si>
    <t>All adults variation by age - 16-24 9%; 45-54 22%; 75+ 19%</t>
  </si>
  <si>
    <r>
      <t>All adults - 15% mdd 13%; Other areas 25%.                                Variation by age - 16-24 30%; 35-44 24%; 75+ 19%.                          SHS 2017</t>
    </r>
    <r>
      <rPr>
        <vertAlign val="superscript"/>
        <sz val="12"/>
        <rFont val="Arial"/>
        <family val="2"/>
      </rPr>
      <t>2</t>
    </r>
    <r>
      <rPr>
        <sz val="12"/>
        <rFont val="Arial"/>
        <family val="2"/>
      </rPr>
      <t xml:space="preserve"> Scotland - 28% overall; 30% females; 26% males. Glasgow - 21% overall; 23% females; 19% males.   </t>
    </r>
  </si>
  <si>
    <r>
      <t>Pupils participating in "positive behaviours" in the last year eg. sports club, charity event, voluntary work, drama, dance etc. (percentage of S1 - 4 pupils)</t>
    </r>
    <r>
      <rPr>
        <vertAlign val="superscript"/>
        <sz val="12"/>
        <color theme="1"/>
        <rFont val="Arial"/>
        <family val="2"/>
      </rPr>
      <t>1</t>
    </r>
  </si>
  <si>
    <t>People who value the local</t>
  </si>
  <si>
    <r>
      <t>friendships they have (adults 16+)</t>
    </r>
    <r>
      <rPr>
        <vertAlign val="superscript"/>
        <sz val="12"/>
        <rFont val="Arial"/>
        <family val="2"/>
      </rPr>
      <t>2</t>
    </r>
  </si>
  <si>
    <t>People with a positive perception</t>
  </si>
  <si>
    <t>of social support available to them</t>
  </si>
  <si>
    <r>
      <t>(adults 16+)</t>
    </r>
    <r>
      <rPr>
        <vertAlign val="superscript"/>
        <sz val="12"/>
        <rFont val="Arial"/>
        <family val="2"/>
      </rPr>
      <t>2</t>
    </r>
  </si>
  <si>
    <t>People who have felt lonely in the</t>
  </si>
  <si>
    <r>
      <t>last 2 weeks (adults 16+)</t>
    </r>
    <r>
      <rPr>
        <vertAlign val="superscript"/>
        <sz val="12"/>
        <rFont val="Arial"/>
        <family val="2"/>
      </rPr>
      <t>2</t>
    </r>
  </si>
  <si>
    <t>All adults - 15% mdd 81%; Other areas 84%.</t>
  </si>
  <si>
    <t>Variation by age - 16-24 80%; 45-54 81%; 75+ 94%</t>
  </si>
  <si>
    <t>All adults variation by age - 16-24 69%; 45-54 69%;</t>
  </si>
  <si>
    <t>75+ 79%</t>
  </si>
  <si>
    <t>All adults - 15% mdd 22%; Other areas 18%.</t>
  </si>
  <si>
    <t>Variation by age - 16-24 14%; 45-54 24%; 75+ 28%</t>
  </si>
  <si>
    <r>
      <rPr>
        <sz val="12"/>
        <rFont val="Calibri"/>
        <family val="2"/>
      </rPr>
      <t xml:space="preserve">© </t>
    </r>
    <r>
      <rPr>
        <sz val="12"/>
        <rFont val="Arial"/>
        <family val="2"/>
      </rPr>
      <t>Crown copyright 2020</t>
    </r>
  </si>
  <si>
    <r>
      <rPr>
        <sz val="12"/>
        <rFont val="Calibri"/>
        <family val="2"/>
      </rPr>
      <t xml:space="preserve">© </t>
    </r>
    <r>
      <rPr>
        <sz val="12"/>
        <rFont val="Arial"/>
        <family val="2"/>
      </rPr>
      <t>Crown copyright 2021</t>
    </r>
  </si>
  <si>
    <t xml:space="preserve">Tables 31a-c. Scottish Index of Multiple Deprivation (SIMD) - 20% Most Deprived Data Zones and People Living </t>
  </si>
  <si>
    <t xml:space="preserve">in these Areas; School Pupils by SIMD Quintile. </t>
  </si>
  <si>
    <t>The Scottish Index of Multiple Deprivation (SIMD) is a relative measure of deprivation across 6,976 small areas (called data zones). If an area is identified as ‘deprived’,</t>
  </si>
  <si>
    <t xml:space="preserve">this can relate to people having a low income but it can also mean fewer resources or opportunities. SIMD looks at the extent to which an area is deprived across seven </t>
  </si>
  <si>
    <t xml:space="preserve">domains: income, employment, education, health, access to services, crime and housing. SIMD is the Scottish Governments standard approach to identify areas of multiple </t>
  </si>
  <si>
    <t>deprivation in Scotland. It should be noted though that not every person living in an area of high deprivation will themselves be experiencing this deprivation.</t>
  </si>
  <si>
    <t>Please click on the link below for further information about the SIMD:</t>
  </si>
  <si>
    <t>No. of people in locality/area living in data zones that are among</t>
  </si>
  <si>
    <t>Scotland's 20% most deprived (Quintile 1)</t>
  </si>
  <si>
    <t>% of people in locality/area living in data zones that are among</t>
  </si>
  <si>
    <t>No. of people in Glasgow in data zones that are among (Scotland's)</t>
  </si>
  <si>
    <t>20% most deprived (Quintile 1)</t>
  </si>
  <si>
    <t>Locality/area % share of Glasgow's people living in Scotland's 20%</t>
  </si>
  <si>
    <t>most deprived data zones (Quintile 1)</t>
  </si>
  <si>
    <t>Table 31b. Population Living in Scotland's 20% Most Deprived Data Zones (overall SIMD - Quintile 1) by Age-band</t>
  </si>
  <si>
    <t>and Area/HSCP Locality</t>
  </si>
  <si>
    <t>Source: Scottish Index of Multiple Deprivation (SIMD) 2020v2</t>
  </si>
  <si>
    <t>Method: Prevalence rate from 2020 overall SIMDv2 is applied to 2020 SAPE</t>
  </si>
  <si>
    <t>Source: NRS - 2020 Small Area Population Estimates (SAPE) &amp; 2020 SIMDv2</t>
  </si>
  <si>
    <t xml:space="preserve">and Qunitile 5 the least deprived 20%. </t>
  </si>
  <si>
    <t>Notes: * The data here refer to the number of local authority school pupils, by the SIMD quintile of where they live. Quintile 1 contains the 20% most deprived data zones</t>
  </si>
  <si>
    <t>Varies by ward within Glasgow from 7.4% Partick East/Kelvindale to 50.0% Southside Central.</t>
  </si>
  <si>
    <t>Varies by ward within Glasgow from 5.7% Partick East/Kelvindale to 42.1% Southside Central.</t>
  </si>
  <si>
    <t>Varies by constituency within Glasgow from 28.8% Glasgow North West to 40.7% Glasgow Central.</t>
  </si>
  <si>
    <t>% Children P5 and above registered for free</t>
  </si>
  <si>
    <r>
      <t>school meals</t>
    </r>
    <r>
      <rPr>
        <vertAlign val="superscript"/>
        <sz val="12"/>
        <rFont val="Arial"/>
        <family val="2"/>
      </rPr>
      <t>3</t>
    </r>
  </si>
  <si>
    <t>Glasgow policy is to provide free school meals to all special school pupils</t>
  </si>
  <si>
    <t>North East 10%, North West 10%, South 11%</t>
  </si>
  <si>
    <t>Noth East 29%, North West 27%, South 26%</t>
  </si>
  <si>
    <t>52.2% of carers of Glasgow children under 6 have been awarded the Scottish Child Payment compared to 37.4% for Scotland.                                                                Authorised applications for Glasgow represent 16.8% of the Scottish total  compared to a 12.0% share for Glasgow of Scotland's total 0-5 years population.</t>
  </si>
  <si>
    <t>*Relative low income is defined as a family in low income Before Housing Costs (BHC) in the reference year. A family must have claimed one or more of Universal Credit,</t>
  </si>
  <si>
    <t xml:space="preserve">Tax Credits or Housing Benefit at any point in the year to be classed as low income in these statistics. </t>
  </si>
  <si>
    <t>**Absolute low-income is defined as a family whose equivalised income is below 60 per cent of the 2010/11 median income adjusted for inflation. Gross income measure</t>
  </si>
  <si>
    <t>is Before Housing Costs (BHC) and includes contributions from earnings, state support and pensions.</t>
  </si>
  <si>
    <t>***Scottish Child Payment was introduced starting 9 Nov 2020 for low-income families with children aged under six, to provide regular, additional financial support for</t>
  </si>
  <si>
    <t>families already in receipt of qualifying benefits to assist with the costs of caring for a child. A payment of £10 per week per child under 6 to authorised applicants</t>
  </si>
  <si>
    <t>(this rises to £20 per week per child from April 2022).</t>
  </si>
  <si>
    <r>
      <t xml:space="preserve">All adults - 15% most deprived data zone areas (mdd) 27%; Other areas 10%. </t>
    </r>
    <r>
      <rPr>
        <sz val="10"/>
        <color theme="1"/>
        <rFont val="Calibri"/>
        <family val="2"/>
        <scheme val="minor"/>
      </rPr>
      <t/>
    </r>
  </si>
  <si>
    <r>
      <t xml:space="preserve">All adults - 15% mdd 38%; Other areas 25%. </t>
    </r>
    <r>
      <rPr>
        <sz val="10"/>
        <color theme="1"/>
        <rFont val="Calibri"/>
        <family val="2"/>
        <scheme val="minor"/>
      </rPr>
      <t/>
    </r>
  </si>
  <si>
    <t xml:space="preserve">% higher than Glasgow average for private rented (Glw 36.0%; Scot 36.9%) and social housing (Glw 35.0%; Scot 38.5%) households. </t>
  </si>
  <si>
    <t xml:space="preserve">% higher than Glasgow average for private rented (Glw 26.6%; Scot 21.7%) and other** (Glw 16.9%; 13.8%) households. </t>
  </si>
  <si>
    <t xml:space="preserve">Glasgow number is 16.8% of Scottish total compared to Glasgow's 8.2% share of Scotland's 65+ population. </t>
  </si>
  <si>
    <t>Glasgow average is 14.0% higher than Scottish average rate</t>
  </si>
  <si>
    <r>
      <t>All adults - 15% mdd 14%; Other areas 8%.                                               SHeS 2017</t>
    </r>
    <r>
      <rPr>
        <vertAlign val="superscript"/>
        <sz val="12"/>
        <rFont val="Arial"/>
        <family val="2"/>
      </rPr>
      <t>3</t>
    </r>
    <r>
      <rPr>
        <sz val="12"/>
        <rFont val="Arial"/>
        <family val="2"/>
      </rPr>
      <t xml:space="preserve"> Scotland - 8%.</t>
    </r>
  </si>
  <si>
    <t>How households are managing financially</t>
  </si>
  <si>
    <r>
      <t>(percentage of all households)</t>
    </r>
    <r>
      <rPr>
        <vertAlign val="superscript"/>
        <sz val="12"/>
        <color theme="1"/>
        <rFont val="Arial"/>
        <family val="2"/>
      </rPr>
      <t>1</t>
    </r>
  </si>
  <si>
    <t>Glasgow pupils attaining SCQF6 or higher range from 55.4% SIMD Q1 to 91.7% SIMD Q5; Scotland pupils - Q1 49.5% to Q5 83.9%.</t>
  </si>
  <si>
    <t>S1-4 pupils who expect to go on to</t>
  </si>
  <si>
    <t>further education or training after</t>
  </si>
  <si>
    <r>
      <t>school</t>
    </r>
    <r>
      <rPr>
        <vertAlign val="superscript"/>
        <sz val="12"/>
        <rFont val="Arial"/>
        <family val="2"/>
      </rPr>
      <t>5</t>
    </r>
  </si>
  <si>
    <t>North East 61.8% North West 73.4% South 65.7%</t>
  </si>
  <si>
    <t xml:space="preserve">Highest level of attainment by all </t>
  </si>
  <si>
    <r>
      <t>school leavers</t>
    </r>
    <r>
      <rPr>
        <vertAlign val="superscript"/>
        <sz val="12"/>
        <rFont val="Arial"/>
        <family val="2"/>
      </rPr>
      <t>1</t>
    </r>
    <r>
      <rPr>
        <sz val="12"/>
        <rFont val="Arial"/>
        <family val="2"/>
      </rPr>
      <t xml:space="preserve"> </t>
    </r>
  </si>
  <si>
    <t xml:space="preserve">Glasgow pupils attaining SCQF5 or higher range from </t>
  </si>
  <si>
    <t xml:space="preserve">81.2% SIMD Q1 (most deprived) to 92.0% SIMD Q3 </t>
  </si>
  <si>
    <t>(mid deprived); Scotland pupils - Q1 77.9% to Q5 96.1%.</t>
  </si>
  <si>
    <t xml:space="preserve">School leavers achieving one or more </t>
  </si>
  <si>
    <t>qualification at SCQF 4 (eg. Nat4) or better</t>
  </si>
  <si>
    <t>Scotland rates of looked after children achieving SCQF4 or better vary by placement type from 54% looked after at</t>
  </si>
  <si>
    <t>home to 65% local authority residential and to 92% provided or purchased foster care.</t>
  </si>
  <si>
    <t>destinations (initial)</t>
  </si>
  <si>
    <t>School leavers aged 16-19 in positive</t>
  </si>
  <si>
    <t xml:space="preserve">Annual Participation Measure in employment, </t>
  </si>
  <si>
    <t>training/development or education (EET) for</t>
  </si>
  <si>
    <r>
      <t>young people aged 16-19 years</t>
    </r>
    <r>
      <rPr>
        <vertAlign val="superscript"/>
        <sz val="12"/>
        <color theme="1"/>
        <rFont val="Arial"/>
        <family val="2"/>
      </rPr>
      <t>2</t>
    </r>
  </si>
  <si>
    <t>The time period covered by these statistics (2020 and 2021) means that the results will be affected by the coronavirus (COVID-19) pandemic. In particular,</t>
  </si>
  <si>
    <t>the cancellation of exams and employment of alternative methods for awarding grades. There is also likely to have been impact upon young people's destinations - see</t>
  </si>
  <si>
    <t>the notes in the Government report here for further information:</t>
  </si>
  <si>
    <t xml:space="preserve">15% mdd 28%; Other areas in Glasgow 13%.   </t>
  </si>
  <si>
    <t>Age variability 16-24 years 5%; 45-54 23%;</t>
  </si>
  <si>
    <t xml:space="preserve">75+ years 49%.                                    </t>
  </si>
  <si>
    <t>Highest qualification held by adults</t>
  </si>
  <si>
    <r>
      <t>age 16+</t>
    </r>
    <r>
      <rPr>
        <vertAlign val="superscript"/>
        <sz val="12"/>
        <color theme="1"/>
        <rFont val="Arial"/>
        <family val="2"/>
      </rPr>
      <t>1</t>
    </r>
  </si>
  <si>
    <t>Working age (16-64) population who</t>
  </si>
  <si>
    <r>
      <t>are economically active</t>
    </r>
    <r>
      <rPr>
        <vertAlign val="superscript"/>
        <sz val="12"/>
        <rFont val="Arial"/>
        <family val="2"/>
      </rPr>
      <t>2(a)</t>
    </r>
  </si>
  <si>
    <t>Working age (16-64) population in</t>
  </si>
  <si>
    <r>
      <t>employment</t>
    </r>
    <r>
      <rPr>
        <vertAlign val="superscript"/>
        <sz val="12"/>
        <rFont val="Arial"/>
        <family val="2"/>
      </rPr>
      <t>2(a)</t>
    </r>
  </si>
  <si>
    <t>Working age (16-64) population</t>
  </si>
  <si>
    <t>claiming out of work benefits</t>
  </si>
  <si>
    <r>
      <t>(not seasonally adjusted)</t>
    </r>
    <r>
      <rPr>
        <vertAlign val="superscript"/>
        <sz val="12"/>
        <rFont val="Arial"/>
        <family val="2"/>
      </rPr>
      <t>2(b)</t>
    </r>
  </si>
  <si>
    <t xml:space="preserve">Adults experiencing crime (formerly </t>
  </si>
  <si>
    <t>HSCP locality rates - North East 46.5; North West 46.1; South 40.1.</t>
  </si>
  <si>
    <r>
      <t>Varies by age from 15% at 16-24 to 3% at 75+. SCJS</t>
    </r>
    <r>
      <rPr>
        <vertAlign val="superscript"/>
        <sz val="12"/>
        <rFont val="Arial"/>
        <family val="2"/>
      </rPr>
      <t>4(a)</t>
    </r>
    <r>
      <rPr>
        <sz val="12"/>
        <rFont val="Arial"/>
        <family val="2"/>
      </rPr>
      <t xml:space="preserve"> Greater</t>
    </r>
  </si>
  <si>
    <t>Glasgow (G division) rate of adults experiencing crime 15.9%.</t>
  </si>
  <si>
    <r>
      <t>SCJS</t>
    </r>
    <r>
      <rPr>
        <vertAlign val="superscript"/>
        <sz val="12"/>
        <rFont val="Arial"/>
        <family val="2"/>
      </rPr>
      <t>4(b)</t>
    </r>
    <r>
      <rPr>
        <sz val="12"/>
        <rFont val="Arial"/>
        <family val="2"/>
      </rPr>
      <t xml:space="preserve"> Scotland 11.9% overall; 11.6% males, 12.3% females; 18.3% aged 16-24, 6.9% age 60+; 15% mdd 16.5%, rest of Scotland 11.2%. </t>
    </r>
  </si>
  <si>
    <t>victims of crime)</t>
  </si>
  <si>
    <r>
      <t>(percentage of adults 16+)</t>
    </r>
    <r>
      <rPr>
        <vertAlign val="superscript"/>
        <sz val="12"/>
        <color theme="1"/>
        <rFont val="Arial"/>
        <family val="2"/>
      </rPr>
      <t>3</t>
    </r>
  </si>
  <si>
    <t>Outcome of reports submitted</t>
  </si>
  <si>
    <t>(% of reports submitted)</t>
  </si>
  <si>
    <t>86.9% of Glasgow &amp; 84.8% Scotland reports submitted for males;</t>
  </si>
  <si>
    <t>53.9% Glasgow &amp; 56.1% Scotland reports for unemployed people.</t>
  </si>
  <si>
    <t>The small number of pupils in many of the ethnic group categories prohibits detailed analysis of findings across many ethnic groups. However, groups have been</t>
  </si>
  <si>
    <t>combined to allow some analysis at an aggregate group level though it is recognised that there are limitations to this approach. The five aggregate groups used for</t>
  </si>
  <si>
    <t>analysis are White Scottish/British, Other White, Any Asian, Any African and all other/mixed group.</t>
  </si>
  <si>
    <t>Term</t>
  </si>
  <si>
    <t>Definition</t>
  </si>
  <si>
    <t>Active travel</t>
  </si>
  <si>
    <t>Annual Participation Measure</t>
  </si>
  <si>
    <t>careFirst</t>
  </si>
  <si>
    <t>CareFirst is the web-based case management system used by Glasgow Social Work Services to record care arrangements, statutory interventions and related events pertaining to social care service users</t>
  </si>
  <si>
    <t>Child Protection Register</t>
  </si>
  <si>
    <t>If a child is believed to be at risk of significant harm, their name will be added to the Child Protection Register</t>
  </si>
  <si>
    <t>Community or monetary penalties</t>
  </si>
  <si>
    <t>Non-custodial outcomes of Criminal Justice Social Work Reports that are community based including community payback orders, drug treatment and testing orders or monetary fines</t>
  </si>
  <si>
    <t>Criminal Justice Social Work Report (CJSWR)</t>
  </si>
  <si>
    <t>This report represents a social worker's professional assessment for the court to assist in the sentencing process of an individual. It provides information on social work interventions and how these may prevent or reduce further offending. The CJSWR must be requested before imposing a custodial sentence for the first time or where a person is under 21; when imposing a community payback order with a supervision requirement or level 2 (over 100 hours) unpaid work or other activity requirement and when imposing a drug treatment and testing order</t>
  </si>
  <si>
    <t xml:space="preserve">Custodial outcome of Criminal Justice Social Work Report otherwise known as a jail or a prison sentence </t>
  </si>
  <si>
    <t>Data zones</t>
  </si>
  <si>
    <t>Demographic</t>
  </si>
  <si>
    <t>Demographic analysis relates to the structure of a population looking at factors such as age, ethnicity and sex as well as socioeconomic data, for example employment, education, income, birth and death rates</t>
  </si>
  <si>
    <t>Doric</t>
  </si>
  <si>
    <t>Doric is the Scots language as spoken in the north east of Scotland and one of 3 native languages spoken in Scotland. The others are Gaelic and Scots</t>
  </si>
  <si>
    <t>Electoral wards</t>
  </si>
  <si>
    <t xml:space="preserve">Glasgow is split into 23 electoral wards also known as multi-member wards for the purposes of local authority government, with 3 or 4 councillors elected to serve in each ward  </t>
  </si>
  <si>
    <t>Equalities</t>
  </si>
  <si>
    <t>Equalities refers to the protected characteristics covered by the Equality Act 2010 which sets out a public sector general equality duty that requires public authorities to pay due regard to the need to eliminate unlawful discrimination, victimisation and harassment; advance equality of opportunity; and foster good relations, across the protected characteristics. These are age, disability, gender reassignment, pregnancy and maternity, race, religion and belief, sex, sexual orientation, and (to a limited extent) marriage and civil partnership</t>
  </si>
  <si>
    <t>Glasgow City Health and Social Care Partnership (GCHSCP)</t>
  </si>
  <si>
    <t>HSCP localities</t>
  </si>
  <si>
    <t>GCHSCP is divided into 3 localities of North East, North West and South to allow for focus on local needs and issues and local accountability, within the overarching direction of the citywide Strategic Plan.</t>
  </si>
  <si>
    <t>Looked after children</t>
  </si>
  <si>
    <t>Multi-member wards</t>
  </si>
  <si>
    <t xml:space="preserve">Glasgow is split into 23 multi-member wards also known as electoral wards for the purposes of local authority government, with 3 or 4 councillors elected to serve in each ward  </t>
  </si>
  <si>
    <t>Neighbourhoods</t>
  </si>
  <si>
    <t>Glasgow is subdivided into 56 smaller geographical areas known as neighbourhoods.</t>
  </si>
  <si>
    <t>Official Statistics</t>
  </si>
  <si>
    <t>Positive destinations</t>
  </si>
  <si>
    <t>Positive destinations refer to economic status and these are higher education, further education, training, employment, voluntary work, Personal Skills Development and (between 2010/11 and 2017/18) Activity Agreements.</t>
  </si>
  <si>
    <t>Scots</t>
  </si>
  <si>
    <t>Scots is one of 3 native languages spoken in Scotland. The other are Gaelic and Doric</t>
  </si>
  <si>
    <t>Scottish Population Surveys</t>
  </si>
  <si>
    <t>These are major population surveys used to inform the policy debate in Scotland which take place every year or every 2 years. They include the Scottish Health Survey (SHeS), the Scottish Household Survey (SHS), the Scottish Health and Care Experience Survey (HACE) and the Scottish Crime and Justice Survey (SCJS). The Scottish Survey Core Questions (SSCQ) harmonises key questions common to the 3 main household surveys to give more robust reliable results.</t>
  </si>
  <si>
    <t>Social Capital</t>
  </si>
  <si>
    <t>Social Health</t>
  </si>
  <si>
    <t>Social health refers to the relationships people have and how they interact with others. A person with good social health would be likely to engage with other people in their community, have the ability to develop and maintain friendships, be able to create boundaries in friendships/relationships and have a supportive network of family and friends.</t>
  </si>
  <si>
    <t>Social Security Scotland</t>
  </si>
  <si>
    <t>Making journeys in physically active ways - like walking, wheeling (using a wheelchair or mobility aid), cycling, or scooting</t>
  </si>
  <si>
    <t>This reports on the economic and employment activity of 16-19 year olds in Scotland and is the source of the Scottish Government's National Performance indicator "Percentage of young adults (16-19 year olds) participating in education, training or employment"</t>
  </si>
  <si>
    <t>Children referred to the Children's Reporter (SCRA)</t>
  </si>
  <si>
    <t>Anyone can make a referral to the Reporter - parents, family members, carers or any concerned member of the public can contact the Children's Reporter if they have concerns about a child or young person and their circumstances</t>
  </si>
  <si>
    <t>Data zones are 'stable' small geographical areas made up of 500 to 1,000 people, used to report some official statistics including the Scottish Index of Multiple Deprivation. Data zones fit within council area boundaries</t>
  </si>
  <si>
    <t>Under Health and Social Care Integration, Glasgow City Council and NHS Greater Glasgow and Clyde are jointly planning and delivering all of Glasgow's community health and social care services - for children, adults and older people, including homelessness and criminal justice services. This is being done as the Glasgow City Health and Social Care Partnership, which is directed by the Glasgow City Integration Joint Board</t>
  </si>
  <si>
    <t>Children may become looked after for various reasons including abuse or neglect at home, having complex disabilities requiring specialist care or involvement in the youth justice system. Looked After Children according to the Children (Scotland) Act 1995 are broadly defined as those in the care of their local authority. They may live with their parents, kinship carers, foster carers, in children's houses or in other residential placements.</t>
  </si>
  <si>
    <t>Official Statistics are those produced by an organisation named by the Statistics and Registration Service Act 2007. Organisations include National Records of Scotland, Public Health Scotland and the Scottish Government. Many are classed as "National Statistics", assessed by the Office for Statistics Regulation as fully compliant with the Code of Practice for Statistics, and are reliable statistics that can be used for decision making. Some are classed as "experimental statistics", which are newly developed or innovative statistics.</t>
  </si>
  <si>
    <t>Social capital refers to the (mostly) beneficial interactions of people and their relationships, connectivity and networks. These can be with people who do or don't know each other.</t>
  </si>
  <si>
    <t xml:space="preserve">Social Security Scotland is part of the Scottish Government and is an Executive Agency set up to administer the new devolved social security system according to the Social Security (Scotland) Act 2018. Some benefits are new, and some have transferred from DWP. </t>
  </si>
  <si>
    <t>Glasgow Health &amp; Social Care Partnership Needs and Demographics Profile 2022 - Glossary</t>
  </si>
  <si>
    <t>Glossary</t>
  </si>
  <si>
    <t>Deaths from Suicides</t>
  </si>
  <si>
    <t>Tables 17a-c. Deaths and Early Deaths by Cause; Drug, Alcohol, Smoking and Homelessness Related Deaths;</t>
  </si>
  <si>
    <t>2a. Population by single year of age and area/locality - all people</t>
  </si>
  <si>
    <t>2b. Population by single year of age and area/locality - males</t>
  </si>
  <si>
    <t>2c. Population by single year of age and area/locality - females</t>
  </si>
  <si>
    <t>3a. Population by single year of age and ward/locality/area - all people</t>
  </si>
  <si>
    <t>3b. Population by single year of age and ward/locality/area - males</t>
  </si>
  <si>
    <t>3c. Population by single year of age and ward/locality/area - females</t>
  </si>
  <si>
    <t>4a. Population by single year of age and neighbourhood/area - all people</t>
  </si>
  <si>
    <t>4b. Population by single year of age and neighbourhood/area - males</t>
  </si>
  <si>
    <t>4c. Population by single year of age and neighbourhood/area - females</t>
  </si>
  <si>
    <t>5a. Population by ageband and area/locality - all people</t>
  </si>
  <si>
    <t>5b. Population by ageband and area/locality - males</t>
  </si>
  <si>
    <t>5c. Population by ageband and area/locality - females</t>
  </si>
  <si>
    <t>6a. Population by ageband and ward/area/locality - all people</t>
  </si>
  <si>
    <t>6b. Population by ageband and ward/area/locality - males</t>
  </si>
  <si>
    <t>6c. Population by ageband and ward/area/locality - females</t>
  </si>
  <si>
    <t>7a. Population by ageband and neighbourhood/area - all people</t>
  </si>
  <si>
    <t>7b. Population by ageband and neighbourhood/area - males</t>
  </si>
  <si>
    <t>7c. Population by ageband and neighbourhood/area - females</t>
  </si>
  <si>
    <t>8a. Population by ethnicity banding and area/locality</t>
  </si>
  <si>
    <t>8b. School pupil ethnicity by sector and area</t>
  </si>
  <si>
    <t>8c. Asylum seeker and refugee population by area</t>
  </si>
  <si>
    <t>13a. Population projections 2022 to 2043 by ageband and area (number of people)</t>
  </si>
  <si>
    <t>14. Households by type/characteristic and area</t>
  </si>
  <si>
    <t>15a. Housing type and tenure by area</t>
  </si>
  <si>
    <t>17a. Deaths and early deaths by cause and area/locality</t>
  </si>
  <si>
    <t>31b. Population living in Scotland's 20% most deprived datazones (Quintile 1) (overall SIMD) by age-band and area/locality</t>
  </si>
  <si>
    <t>33a. Poverty and deprivation indicators - all people and adults by area/locality</t>
  </si>
  <si>
    <t>33b. Poverty and deprivation indicators - households/older people by area</t>
  </si>
  <si>
    <t>9. Population (16 or older) by country of birth and area</t>
  </si>
  <si>
    <t>10a. Population (3 or older) by English language proficiency/other language use at home and area</t>
  </si>
  <si>
    <t>11a. Population (16 or older) by sexual orientation and area</t>
  </si>
  <si>
    <t>12. Population (16 or older) by religion and area</t>
  </si>
  <si>
    <t>13b. Population projections 2022 to 2043 by ageband and area (percentage change from 2022)</t>
  </si>
  <si>
    <t>18b. Child health indicators - percentage of Glasgow S1-4 pupils with physical illness or disability</t>
  </si>
  <si>
    <t>18c. Child health indicators - percentage of Glasgow S1-4 pupils with mental, emotional or learning difficulties/disabilities</t>
  </si>
  <si>
    <t>21. Lifestyle - diet and weight by area/locality</t>
  </si>
  <si>
    <r>
      <t xml:space="preserve">Glasgow number is </t>
    </r>
    <r>
      <rPr>
        <sz val="12"/>
        <color theme="1"/>
        <rFont val="Arial"/>
        <family val="2"/>
      </rPr>
      <t>83.9% of Scottish total</t>
    </r>
  </si>
  <si>
    <r>
      <t xml:space="preserve">Glasgow number is </t>
    </r>
    <r>
      <rPr>
        <sz val="12"/>
        <color theme="1"/>
        <rFont val="Arial"/>
        <family val="2"/>
      </rPr>
      <t>53.1% of Scottish total</t>
    </r>
  </si>
  <si>
    <r>
      <t>Glasgow number is 97.3</t>
    </r>
    <r>
      <rPr>
        <sz val="12"/>
        <color theme="1"/>
        <rFont val="Arial"/>
        <family val="2"/>
      </rPr>
      <t>% of Scottish total</t>
    </r>
  </si>
  <si>
    <r>
      <t>Glasgow number is 14.0</t>
    </r>
    <r>
      <rPr>
        <i/>
        <sz val="12"/>
        <color theme="1"/>
        <rFont val="Arial"/>
        <family val="2"/>
      </rPr>
      <t>%</t>
    </r>
    <r>
      <rPr>
        <sz val="12"/>
        <color theme="1"/>
        <rFont val="Arial"/>
        <family val="2"/>
      </rPr>
      <t xml:space="preserve"> of Scottish total</t>
    </r>
  </si>
  <si>
    <t>Notes: AUDIT (Alcohol Use Disorders Identification Test) is a comprehensive 10 question alcohol harm screening tool developed by the World Health Organisation (WHO)</t>
  </si>
  <si>
    <t>and modified for use in the UK.</t>
  </si>
  <si>
    <t>4. Adapted from Public Health Scotland (PHS) - Prevalence of Problem Drug Use in Scotland 2015/16</t>
  </si>
  <si>
    <t>2. Adapted from Public Health Scotland (PHS) Births &amp; Maternity - Teenage Pregnancies, Year of Conception ending 31 Dec 2019</t>
  </si>
  <si>
    <t>1. Adapted from PHS Core Suite of Integration Indicators 2020, 21 Sept 2021</t>
  </si>
  <si>
    <t xml:space="preserve">Web-links to relevant data sources are supplied below each table. Please click on these links to access explanatory information and definitions relating to specific indicators. Brief definitions or explanatory notes have been provided for some indicators, by exception, such as for indicators that are new, less well known or complex. </t>
  </si>
  <si>
    <t>There is an accompanying report on the HSCP website containing the tables from this file with some additional narrative comment and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</si>
</sst>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0.0%"/>
    <numFmt numFmtId="166" formatCode="0.0"/>
    <numFmt numFmtId="167" formatCode="#,##0.0"/>
    <numFmt numFmtId="168" formatCode="0.0000"/>
    <numFmt numFmtId="169" formatCode="#,##0_ ;\-#,##0\ "/>
    <numFmt numFmtId="170" formatCode="&quot;£&quot;#,##0.00"/>
    <numFmt numFmtId="171" formatCode="&quot;£&quot;#,##0.0000"/>
    <numFmt numFmtId="172" formatCode="_-* #,##0_-;\-* #,##0_-;_-* &quot;-&quot;??_-;_-@_-"/>
    <numFmt numFmtId="173" formatCode="0.000"/>
    <numFmt numFmtId="174" formatCode="#0"/>
    <numFmt numFmtId="175" formatCode="&quot;£&quot;#,##0.00000"/>
  </numFmts>
  <fonts count="114">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0"/>
      <name val="Arial"/>
      <family val="2"/>
    </font>
    <font>
      <sz val="11"/>
      <color theme="1"/>
      <name val="Calibri"/>
      <family val="2"/>
      <scheme val="minor"/>
    </font>
    <font>
      <u/>
      <sz val="10"/>
      <color indexed="12"/>
      <name val="Arial"/>
      <family val="2"/>
    </font>
    <font>
      <b/>
      <sz val="10"/>
      <color theme="1"/>
      <name val="Calibri"/>
      <family val="2"/>
      <scheme val="minor"/>
    </font>
    <font>
      <sz val="10"/>
      <color theme="1"/>
      <name val="Calibri"/>
      <family val="2"/>
      <scheme val="minor"/>
    </font>
    <font>
      <sz val="8"/>
      <name val="Arial"/>
      <family val="2"/>
    </font>
    <font>
      <b/>
      <sz val="8"/>
      <name val="Arial"/>
      <family val="2"/>
    </font>
    <font>
      <sz val="7.5"/>
      <name val="Arial"/>
      <family val="2"/>
    </font>
    <font>
      <b/>
      <sz val="10"/>
      <name val="Calibri"/>
      <family val="2"/>
      <scheme val="minor"/>
    </font>
    <font>
      <i/>
      <sz val="10"/>
      <color theme="1"/>
      <name val="Calibri"/>
      <family val="2"/>
      <scheme val="minor"/>
    </font>
    <font>
      <sz val="10"/>
      <name val="Calibri"/>
      <family val="2"/>
      <scheme val="minor"/>
    </font>
    <font>
      <b/>
      <sz val="8"/>
      <color rgb="FFFF0000"/>
      <name val="Arial"/>
      <family val="2"/>
    </font>
    <font>
      <sz val="9"/>
      <color theme="1"/>
      <name val="Calibri"/>
      <family val="2"/>
      <scheme val="minor"/>
    </font>
    <font>
      <sz val="10"/>
      <color theme="1"/>
      <name val="Calibri"/>
      <family val="2"/>
    </font>
    <font>
      <b/>
      <sz val="11"/>
      <color rgb="FFFF0000"/>
      <name val="Calibri"/>
      <family val="2"/>
      <scheme val="minor"/>
    </font>
    <font>
      <sz val="9"/>
      <name val="Calibri"/>
      <family val="2"/>
      <scheme val="minor"/>
    </font>
    <font>
      <sz val="8"/>
      <color theme="1"/>
      <name val="Calibri"/>
      <family val="2"/>
      <scheme val="minor"/>
    </font>
    <font>
      <sz val="8"/>
      <name val="Calibri"/>
      <family val="2"/>
      <scheme val="minor"/>
    </font>
    <font>
      <b/>
      <sz val="9"/>
      <color theme="1"/>
      <name val="Calibri"/>
      <family val="2"/>
      <scheme val="minor"/>
    </font>
    <font>
      <u/>
      <sz val="9"/>
      <color indexed="12"/>
      <name val="Arial"/>
      <family val="2"/>
    </font>
    <font>
      <u/>
      <sz val="9"/>
      <color rgb="FF0000FF"/>
      <name val="Arial"/>
      <family val="2"/>
    </font>
    <font>
      <b/>
      <i/>
      <sz val="10"/>
      <name val="Calibri"/>
      <family val="2"/>
      <scheme val="minor"/>
    </font>
    <font>
      <sz val="8"/>
      <color rgb="FFFF0000"/>
      <name val="Arial"/>
      <family val="2"/>
    </font>
    <font>
      <sz val="11"/>
      <color rgb="FFFF0000"/>
      <name val="Calibri"/>
      <family val="2"/>
      <scheme val="minor"/>
    </font>
    <font>
      <sz val="10"/>
      <color rgb="FFFF0000"/>
      <name val="Arial"/>
      <family val="2"/>
    </font>
    <font>
      <u/>
      <sz val="10"/>
      <color rgb="FFFF0000"/>
      <name val="Arial"/>
      <family val="2"/>
    </font>
    <font>
      <sz val="10"/>
      <color rgb="FFFF0000"/>
      <name val="Calibri"/>
      <family val="2"/>
      <scheme val="minor"/>
    </font>
    <font>
      <b/>
      <sz val="10"/>
      <color rgb="FFFF0000"/>
      <name val="Calibri"/>
      <family val="2"/>
      <scheme val="minor"/>
    </font>
    <font>
      <b/>
      <i/>
      <sz val="10"/>
      <color rgb="FFFF0000"/>
      <name val="Calibri"/>
      <family val="2"/>
      <scheme val="minor"/>
    </font>
    <font>
      <b/>
      <sz val="12"/>
      <name val="Arial"/>
      <family val="2"/>
    </font>
    <font>
      <b/>
      <sz val="12"/>
      <color rgb="FFFF0000"/>
      <name val="Arial"/>
      <family val="2"/>
    </font>
    <font>
      <sz val="12"/>
      <color theme="1"/>
      <name val="Arial"/>
      <family val="2"/>
    </font>
    <font>
      <b/>
      <sz val="12"/>
      <color theme="1"/>
      <name val="Arial"/>
      <family val="2"/>
    </font>
    <font>
      <sz val="12"/>
      <name val="Arial"/>
      <family val="2"/>
    </font>
    <font>
      <i/>
      <sz val="12"/>
      <color theme="1"/>
      <name val="Arial"/>
      <family val="2"/>
    </font>
    <font>
      <b/>
      <i/>
      <sz val="12"/>
      <color theme="1"/>
      <name val="Arial"/>
      <family val="2"/>
    </font>
    <font>
      <u/>
      <sz val="12"/>
      <color indexed="12"/>
      <name val="Arial"/>
      <family val="2"/>
    </font>
    <font>
      <b/>
      <sz val="14"/>
      <name val="Arial"/>
      <family val="2"/>
    </font>
    <font>
      <sz val="12"/>
      <color rgb="FFFF0000"/>
      <name val="Arial"/>
      <family val="2"/>
    </font>
    <font>
      <sz val="8"/>
      <color rgb="FFFF0000"/>
      <name val="Calibri"/>
      <family val="2"/>
      <scheme val="minor"/>
    </font>
    <font>
      <sz val="7.5"/>
      <color rgb="FFFF0000"/>
      <name val="Arial"/>
      <family val="2"/>
    </font>
    <font>
      <sz val="9"/>
      <color rgb="FFFF0000"/>
      <name val="Calibri"/>
      <family val="2"/>
      <scheme val="minor"/>
    </font>
    <font>
      <i/>
      <sz val="12"/>
      <name val="Arial"/>
      <family val="2"/>
    </font>
    <font>
      <b/>
      <i/>
      <sz val="12"/>
      <name val="Arial"/>
      <family val="2"/>
    </font>
    <font>
      <b/>
      <sz val="16"/>
      <color rgb="FFFF0000"/>
      <name val="Calibri"/>
      <family val="2"/>
      <scheme val="minor"/>
    </font>
    <font>
      <b/>
      <vertAlign val="superscript"/>
      <sz val="12"/>
      <name val="Arial"/>
      <family val="2"/>
    </font>
    <font>
      <vertAlign val="superscript"/>
      <sz val="12"/>
      <name val="Arial"/>
      <family val="2"/>
    </font>
    <font>
      <sz val="11"/>
      <name val="Calibri"/>
      <family val="2"/>
      <scheme val="minor"/>
    </font>
    <font>
      <vertAlign val="superscript"/>
      <sz val="12"/>
      <color theme="1"/>
      <name val="Arial"/>
      <family val="2"/>
    </font>
    <font>
      <sz val="11"/>
      <color rgb="FF000000"/>
      <name val="Calibri"/>
      <family val="2"/>
    </font>
    <font>
      <sz val="10"/>
      <color rgb="FF000000"/>
      <name val="Arial"/>
      <family val="2"/>
    </font>
    <font>
      <b/>
      <sz val="10"/>
      <name val="Arial"/>
      <family val="2"/>
    </font>
    <font>
      <i/>
      <vertAlign val="superscript"/>
      <sz val="12"/>
      <name val="Arial"/>
      <family val="2"/>
    </font>
    <font>
      <b/>
      <sz val="9"/>
      <name val="Arial"/>
      <family val="2"/>
    </font>
    <font>
      <b/>
      <sz val="14"/>
      <name val="Arial "/>
    </font>
    <font>
      <sz val="9"/>
      <color rgb="FF2C3E50"/>
      <name val="Arial"/>
      <family val="2"/>
    </font>
    <font>
      <sz val="10"/>
      <color theme="1"/>
      <name val="Arial"/>
      <family val="2"/>
    </font>
    <font>
      <b/>
      <sz val="11"/>
      <color theme="1"/>
      <name val="Arial"/>
      <family val="2"/>
    </font>
    <font>
      <i/>
      <sz val="10"/>
      <color theme="1"/>
      <name val="Arial"/>
      <family val="2"/>
    </font>
    <font>
      <sz val="9"/>
      <name val="Arial"/>
      <family val="2"/>
    </font>
    <font>
      <sz val="9"/>
      <color theme="1"/>
      <name val="Arial"/>
      <family val="2"/>
    </font>
    <font>
      <sz val="9"/>
      <color rgb="FFFF0000"/>
      <name val="Arial"/>
      <family val="2"/>
    </font>
    <font>
      <b/>
      <i/>
      <sz val="9"/>
      <color rgb="FFFF0000"/>
      <name val="Calibri"/>
      <family val="2"/>
      <scheme val="minor"/>
    </font>
    <font>
      <u/>
      <sz val="9"/>
      <color rgb="FFFF0000"/>
      <name val="Arial"/>
      <family val="2"/>
    </font>
    <font>
      <sz val="11"/>
      <color theme="1"/>
      <name val="Arial"/>
      <family val="2"/>
    </font>
    <font>
      <b/>
      <sz val="10"/>
      <color theme="1"/>
      <name val="Arial"/>
      <family val="2"/>
    </font>
    <font>
      <b/>
      <sz val="14"/>
      <color theme="1"/>
      <name val="Arial"/>
      <family val="2"/>
    </font>
    <font>
      <b/>
      <sz val="14"/>
      <color rgb="FFFF0000"/>
      <name val="Arial"/>
      <family val="2"/>
    </font>
    <font>
      <b/>
      <sz val="10"/>
      <color rgb="FFFF0000"/>
      <name val="Arial"/>
      <family val="2"/>
    </font>
    <font>
      <u/>
      <sz val="12"/>
      <color rgb="FFFF0000"/>
      <name val="Arial"/>
      <family val="2"/>
    </font>
    <font>
      <u/>
      <sz val="12"/>
      <color rgb="FF0000FF"/>
      <name val="Arial"/>
      <family val="2"/>
    </font>
    <font>
      <b/>
      <sz val="12"/>
      <color rgb="FFFF0000"/>
      <name val="Calibri"/>
      <family val="2"/>
      <scheme val="minor"/>
    </font>
    <font>
      <sz val="11"/>
      <color theme="4" tint="-0.249977111117893"/>
      <name val="Calibri"/>
      <family val="2"/>
      <scheme val="minor"/>
    </font>
    <font>
      <sz val="8"/>
      <color rgb="FF333333"/>
      <name val="Arial"/>
      <family val="2"/>
    </font>
    <font>
      <b/>
      <sz val="16"/>
      <color theme="1"/>
      <name val="Arial"/>
      <family val="2"/>
    </font>
    <font>
      <b/>
      <sz val="16"/>
      <name val="Arial"/>
      <family val="2"/>
    </font>
    <font>
      <sz val="10"/>
      <color rgb="FF333333"/>
      <name val="Arial"/>
      <family val="2"/>
    </font>
    <font>
      <b/>
      <sz val="11"/>
      <color rgb="FF333333"/>
      <name val="Arial"/>
      <family val="2"/>
    </font>
    <font>
      <sz val="12"/>
      <color rgb="FF333333"/>
      <name val="Arial"/>
      <family val="2"/>
    </font>
    <font>
      <b/>
      <sz val="14"/>
      <color theme="0"/>
      <name val="Arial"/>
      <family val="2"/>
    </font>
    <font>
      <sz val="11"/>
      <color rgb="FFFF0000"/>
      <name val="Arial"/>
      <family val="2"/>
    </font>
    <font>
      <sz val="11"/>
      <name val="Arial"/>
      <family val="2"/>
    </font>
    <font>
      <sz val="12"/>
      <color theme="1"/>
      <name val="Calibri"/>
      <family val="2"/>
      <scheme val="minor"/>
    </font>
    <font>
      <sz val="12"/>
      <color rgb="FF000000"/>
      <name val="Arial"/>
      <family val="2"/>
    </font>
    <font>
      <b/>
      <sz val="9"/>
      <color rgb="FFFF0000"/>
      <name val="Arial"/>
      <family val="2"/>
    </font>
    <font>
      <sz val="10"/>
      <color rgb="FF333333"/>
      <name val="Source Sans Pro"/>
      <family val="2"/>
    </font>
    <font>
      <b/>
      <sz val="16"/>
      <color rgb="FFFF0000"/>
      <name val="Arial"/>
      <family val="2"/>
    </font>
    <font>
      <u/>
      <sz val="10"/>
      <name val="Arial"/>
      <family val="2"/>
    </font>
    <font>
      <vertAlign val="superscript"/>
      <sz val="10"/>
      <name val="Calibri"/>
      <family val="2"/>
      <scheme val="minor"/>
    </font>
    <font>
      <b/>
      <sz val="20"/>
      <color theme="0"/>
      <name val="Arial"/>
      <family val="2"/>
    </font>
    <font>
      <sz val="11"/>
      <color rgb="FF000000"/>
      <name val="Arial"/>
      <family val="2"/>
    </font>
    <font>
      <u/>
      <sz val="10"/>
      <color rgb="FF7030A0"/>
      <name val="Arial"/>
      <family val="2"/>
    </font>
    <font>
      <b/>
      <sz val="14"/>
      <color rgb="FF7030A0"/>
      <name val="Arial"/>
      <family val="2"/>
    </font>
    <font>
      <sz val="12"/>
      <color rgb="FFFF0000"/>
      <name val="Calibri"/>
      <family val="2"/>
      <scheme val="minor"/>
    </font>
    <font>
      <u/>
      <sz val="12"/>
      <color rgb="FF7030A0"/>
      <name val="Arial"/>
      <family val="2"/>
    </font>
    <font>
      <sz val="12"/>
      <name val="Calibri"/>
      <family val="2"/>
      <scheme val="minor"/>
    </font>
    <font>
      <sz val="14"/>
      <color theme="1"/>
      <name val="Arial"/>
      <family val="2"/>
    </font>
    <font>
      <sz val="14"/>
      <name val="Arial"/>
      <family val="2"/>
    </font>
    <font>
      <u/>
      <sz val="14"/>
      <color rgb="FF7030A0"/>
      <name val="Arial"/>
      <family val="2"/>
    </font>
    <font>
      <u/>
      <sz val="14"/>
      <color rgb="FFFF0000"/>
      <name val="Arial"/>
      <family val="2"/>
    </font>
    <font>
      <sz val="14"/>
      <color theme="1"/>
      <name val="Calibri"/>
      <family val="2"/>
      <scheme val="minor"/>
    </font>
    <font>
      <b/>
      <i/>
      <sz val="12"/>
      <color rgb="FFFF0000"/>
      <name val="Calibri"/>
      <family val="2"/>
      <scheme val="minor"/>
    </font>
    <font>
      <i/>
      <sz val="12"/>
      <color rgb="FFFF0000"/>
      <name val="Calibri"/>
      <family val="2"/>
      <scheme val="minor"/>
    </font>
    <font>
      <sz val="12"/>
      <color rgb="FF333333"/>
      <name val="Source Sans Pro"/>
      <family val="2"/>
    </font>
    <font>
      <u/>
      <sz val="12"/>
      <name val="Arial"/>
      <family val="2"/>
    </font>
    <font>
      <b/>
      <sz val="12"/>
      <name val="Calibri"/>
      <family val="2"/>
      <scheme val="minor"/>
    </font>
    <font>
      <b/>
      <sz val="12"/>
      <color theme="1"/>
      <name val="Calibri"/>
      <family val="2"/>
      <scheme val="minor"/>
    </font>
    <font>
      <sz val="12"/>
      <color rgb="FF0000FF"/>
      <name val="Calibri"/>
      <family val="2"/>
      <scheme val="minor"/>
    </font>
    <font>
      <sz val="12"/>
      <color rgb="FF0070C0"/>
      <name val="Arial"/>
      <family val="2"/>
    </font>
    <font>
      <sz val="12"/>
      <name val="Calibri"/>
      <family val="2"/>
    </font>
  </fonts>
  <fills count="2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indexed="44"/>
        <bgColor indexed="64"/>
      </patternFill>
    </fill>
    <fill>
      <patternFill patternType="solid">
        <fgColor theme="4" tint="0.59999389629810485"/>
        <bgColor indexed="64"/>
      </patternFill>
    </fill>
    <fill>
      <patternFill patternType="solid">
        <fgColor indexed="43"/>
        <bgColor indexed="64"/>
      </patternFill>
    </fill>
    <fill>
      <patternFill patternType="solid">
        <fgColor theme="6" tint="0.59999389629810485"/>
        <bgColor indexed="64"/>
      </patternFill>
    </fill>
    <fill>
      <patternFill patternType="solid">
        <fgColor rgb="FF9C5BCD"/>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4" fillId="0" borderId="0"/>
    <xf numFmtId="0" fontId="4" fillId="0" borderId="0"/>
    <xf numFmtId="0" fontId="9" fillId="0" borderId="0"/>
    <xf numFmtId="0" fontId="4" fillId="7" borderId="5">
      <alignment horizontal="center" vertical="center"/>
      <protection locked="0"/>
    </xf>
    <xf numFmtId="0" fontId="53" fillId="0" borderId="0" applyNumberFormat="0" applyFont="0" applyBorder="0" applyProtection="0"/>
    <xf numFmtId="0" fontId="4" fillId="0" borderId="0"/>
    <xf numFmtId="0" fontId="4" fillId="0" borderId="0"/>
    <xf numFmtId="0" fontId="9" fillId="0" borderId="0"/>
    <xf numFmtId="0" fontId="55" fillId="7" borderId="0">
      <alignment vertical="center"/>
      <protection locked="0"/>
    </xf>
    <xf numFmtId="0" fontId="4" fillId="7" borderId="14">
      <alignment vertical="center"/>
      <protection locked="0"/>
    </xf>
    <xf numFmtId="0" fontId="4" fillId="9" borderId="0">
      <protection locked="0"/>
    </xf>
  </cellStyleXfs>
  <cellXfs count="1634">
    <xf numFmtId="0" fontId="0" fillId="0" borderId="0" xfId="0"/>
    <xf numFmtId="0" fontId="3" fillId="0" borderId="0" xfId="0" applyFont="1"/>
    <xf numFmtId="0" fontId="3" fillId="0" borderId="0" xfId="0" applyFont="1" applyAlignment="1">
      <alignment wrapText="1"/>
    </xf>
    <xf numFmtId="0" fontId="8" fillId="0" borderId="0" xfId="0" applyFont="1"/>
    <xf numFmtId="3" fontId="0" fillId="0" borderId="0" xfId="0" applyNumberFormat="1"/>
    <xf numFmtId="0" fontId="8" fillId="0" borderId="0" xfId="0" applyFont="1" applyBorder="1" applyAlignment="1">
      <alignment vertical="center"/>
    </xf>
    <xf numFmtId="0" fontId="11" fillId="0" borderId="0" xfId="0" applyFont="1" applyAlignment="1">
      <alignment horizontal="left" vertical="center"/>
    </xf>
    <xf numFmtId="0" fontId="0" fillId="0" borderId="0" xfId="0" applyAlignment="1">
      <alignment horizontal="left" vertical="top"/>
    </xf>
    <xf numFmtId="3" fontId="9" fillId="0" borderId="0" xfId="0" applyNumberFormat="1" applyFont="1" applyAlignment="1">
      <alignment horizontal="left" vertical="top"/>
    </xf>
    <xf numFmtId="0" fontId="7" fillId="0" borderId="0" xfId="0" applyFont="1" applyFill="1" applyBorder="1" applyAlignment="1">
      <alignment horizontal="center" vertical="center"/>
    </xf>
    <xf numFmtId="165" fontId="13" fillId="0" borderId="0" xfId="0" applyNumberFormat="1" applyFont="1" applyFill="1" applyBorder="1" applyAlignment="1">
      <alignment horizontal="center" vertical="center"/>
    </xf>
    <xf numFmtId="0" fontId="0" fillId="0" borderId="0" xfId="0" applyBorder="1"/>
    <xf numFmtId="0" fontId="10" fillId="0" borderId="0" xfId="0" applyFont="1" applyAlignment="1">
      <alignment vertical="top"/>
    </xf>
    <xf numFmtId="0" fontId="11" fillId="0" borderId="0" xfId="0" applyFont="1" applyBorder="1" applyAlignment="1">
      <alignment horizontal="left" vertical="center" wrapText="1"/>
    </xf>
    <xf numFmtId="0" fontId="15" fillId="0" borderId="0" xfId="0" applyFont="1" applyAlignment="1">
      <alignment vertical="top"/>
    </xf>
    <xf numFmtId="0" fontId="0" fillId="0" borderId="0" xfId="0" applyFill="1" applyBorder="1"/>
    <xf numFmtId="0" fontId="7" fillId="0" borderId="0" xfId="0" applyFont="1" applyFill="1" applyBorder="1" applyAlignment="1"/>
    <xf numFmtId="167" fontId="8" fillId="0" borderId="0" xfId="0" applyNumberFormat="1" applyFont="1" applyFill="1" applyBorder="1" applyAlignment="1">
      <alignment horizontal="center" vertical="center"/>
    </xf>
    <xf numFmtId="0" fontId="0" fillId="0" borderId="0" xfId="0" applyFill="1" applyBorder="1" applyAlignment="1">
      <alignment vertical="center"/>
    </xf>
    <xf numFmtId="0" fontId="7" fillId="0" borderId="0" xfId="0" applyFont="1" applyFill="1" applyBorder="1" applyAlignment="1">
      <alignment vertical="center"/>
    </xf>
    <xf numFmtId="0" fontId="17" fillId="0" borderId="0" xfId="0" applyFont="1"/>
    <xf numFmtId="0" fontId="12" fillId="0" borderId="0" xfId="0" applyFont="1" applyAlignment="1">
      <alignment vertical="top"/>
    </xf>
    <xf numFmtId="0" fontId="18" fillId="0" borderId="0" xfId="0" applyFont="1"/>
    <xf numFmtId="0" fontId="6" fillId="0" borderId="0" xfId="2" applyAlignment="1" applyProtection="1"/>
    <xf numFmtId="0" fontId="8" fillId="0" borderId="0" xfId="0" applyFont="1" applyFill="1" applyBorder="1" applyAlignment="1">
      <alignment horizontal="left" vertical="center"/>
    </xf>
    <xf numFmtId="0" fontId="16" fillId="0" borderId="0" xfId="0" applyFont="1" applyBorder="1" applyAlignment="1">
      <alignment vertical="center"/>
    </xf>
    <xf numFmtId="0" fontId="9" fillId="0" borderId="0" xfId="0" applyFont="1" applyAlignment="1">
      <alignment horizontal="left" vertical="center"/>
    </xf>
    <xf numFmtId="0" fontId="4" fillId="0" borderId="0" xfId="2" quotePrefix="1" applyFont="1" applyAlignment="1" applyProtection="1">
      <alignment vertical="top" wrapText="1"/>
    </xf>
    <xf numFmtId="0" fontId="0" fillId="0" borderId="0" xfId="0" applyAlignment="1">
      <alignment vertical="center" wrapText="1"/>
    </xf>
    <xf numFmtId="0" fontId="0" fillId="0" borderId="0" xfId="0" applyFill="1"/>
    <xf numFmtId="0" fontId="11" fillId="0" borderId="0" xfId="0" applyFont="1" applyFill="1" applyBorder="1" applyAlignment="1">
      <alignment horizontal="left" vertical="center" wrapText="1"/>
    </xf>
    <xf numFmtId="0" fontId="0" fillId="0" borderId="0" xfId="0" applyFill="1" applyAlignment="1">
      <alignment horizontal="left" vertical="top"/>
    </xf>
    <xf numFmtId="3" fontId="9" fillId="0" borderId="0" xfId="0" applyNumberFormat="1" applyFont="1" applyFill="1" applyAlignment="1">
      <alignment horizontal="left" vertical="top"/>
    </xf>
    <xf numFmtId="0" fontId="20" fillId="0" borderId="0" xfId="0" applyFont="1" applyFill="1"/>
    <xf numFmtId="0" fontId="9" fillId="0" borderId="0" xfId="0" applyFont="1" applyFill="1" applyAlignment="1">
      <alignment horizontal="left" vertical="center"/>
    </xf>
    <xf numFmtId="0" fontId="4" fillId="0" borderId="0" xfId="7" applyFill="1" applyBorder="1" applyAlignment="1">
      <alignment horizontal="center" vertical="center" wrapText="1"/>
      <protection locked="0"/>
    </xf>
    <xf numFmtId="165" fontId="0" fillId="0" borderId="0" xfId="0" applyNumberFormat="1"/>
    <xf numFmtId="0" fontId="0" fillId="0" borderId="0" xfId="0" applyAlignment="1">
      <alignment wrapText="1"/>
    </xf>
    <xf numFmtId="170" fontId="0" fillId="0" borderId="0" xfId="0" applyNumberFormat="1"/>
    <xf numFmtId="171" fontId="0" fillId="0" borderId="0" xfId="0" applyNumberFormat="1"/>
    <xf numFmtId="0" fontId="0" fillId="0" borderId="0" xfId="0" applyAlignment="1">
      <alignment horizontal="left"/>
    </xf>
    <xf numFmtId="166" fontId="0" fillId="0" borderId="0" xfId="0" applyNumberFormat="1"/>
    <xf numFmtId="0" fontId="27" fillId="0" borderId="0" xfId="0" applyFont="1"/>
    <xf numFmtId="0" fontId="35" fillId="0" borderId="0" xfId="0" applyFont="1"/>
    <xf numFmtId="3" fontId="35" fillId="5" borderId="0" xfId="0" applyNumberFormat="1" applyFont="1" applyFill="1" applyBorder="1" applyAlignment="1">
      <alignment horizontal="center" vertical="center"/>
    </xf>
    <xf numFmtId="0" fontId="35" fillId="0" borderId="0" xfId="0" applyFont="1" applyFill="1" applyBorder="1"/>
    <xf numFmtId="0" fontId="42" fillId="0" borderId="0" xfId="0" applyFont="1"/>
    <xf numFmtId="0" fontId="18" fillId="0" borderId="0" xfId="0" applyFont="1" applyAlignment="1">
      <alignment wrapText="1"/>
    </xf>
    <xf numFmtId="165" fontId="32" fillId="0" borderId="0" xfId="0" applyNumberFormat="1" applyFont="1" applyBorder="1" applyAlignment="1">
      <alignment horizontal="center" vertical="center"/>
    </xf>
    <xf numFmtId="167" fontId="30" fillId="0" borderId="0" xfId="0" applyNumberFormat="1" applyFont="1" applyFill="1" applyBorder="1" applyAlignment="1">
      <alignment horizontal="center" vertical="center"/>
    </xf>
    <xf numFmtId="0" fontId="45" fillId="0" borderId="0" xfId="0" applyFont="1" applyBorder="1" applyAlignment="1">
      <alignment vertical="center"/>
    </xf>
    <xf numFmtId="0" fontId="33" fillId="0" borderId="2" xfId="0" applyFont="1" applyFill="1" applyBorder="1" applyAlignment="1">
      <alignment vertical="center"/>
    </xf>
    <xf numFmtId="0" fontId="37" fillId="0" borderId="0" xfId="0" applyFont="1" applyFill="1" applyAlignment="1">
      <alignment horizontal="left" vertical="center"/>
    </xf>
    <xf numFmtId="3" fontId="37" fillId="0" borderId="0" xfId="0" applyNumberFormat="1" applyFont="1" applyFill="1" applyAlignment="1">
      <alignment horizontal="left" vertical="top"/>
    </xf>
    <xf numFmtId="0" fontId="37" fillId="0" borderId="0" xfId="0" applyFont="1"/>
    <xf numFmtId="0" fontId="33" fillId="0" borderId="0" xfId="0" applyFont="1" applyAlignment="1">
      <alignment vertical="top"/>
    </xf>
    <xf numFmtId="0" fontId="41" fillId="0" borderId="0" xfId="0" applyFont="1" applyAlignment="1">
      <alignment vertical="top"/>
    </xf>
    <xf numFmtId="0" fontId="41" fillId="0" borderId="0" xfId="0" applyFont="1" applyAlignment="1">
      <alignment vertical="center"/>
    </xf>
    <xf numFmtId="0" fontId="41" fillId="0" borderId="0" xfId="0" applyFont="1" applyFill="1" applyAlignment="1">
      <alignment vertical="center"/>
    </xf>
    <xf numFmtId="0" fontId="37" fillId="0" borderId="6" xfId="7" applyFont="1" applyFill="1" applyBorder="1" applyAlignment="1">
      <alignment horizontal="left" vertical="center" wrapText="1"/>
      <protection locked="0"/>
    </xf>
    <xf numFmtId="0" fontId="37" fillId="0" borderId="8" xfId="7" applyFont="1" applyFill="1" applyBorder="1" applyAlignment="1">
      <alignment horizontal="left" vertical="center" wrapText="1"/>
      <protection locked="0"/>
    </xf>
    <xf numFmtId="0" fontId="37" fillId="0" borderId="10" xfId="7" applyFont="1" applyFill="1" applyBorder="1" applyAlignment="1">
      <alignment horizontal="left" vertical="center" wrapText="1"/>
      <protection locked="0"/>
    </xf>
    <xf numFmtId="0" fontId="33" fillId="0" borderId="0" xfId="0" applyFont="1" applyBorder="1" applyAlignment="1">
      <alignment horizontal="left" vertical="center"/>
    </xf>
    <xf numFmtId="165" fontId="33" fillId="0" borderId="0" xfId="0" applyNumberFormat="1" applyFont="1" applyBorder="1" applyAlignment="1">
      <alignment horizontal="center" vertical="center"/>
    </xf>
    <xf numFmtId="0" fontId="37" fillId="0" borderId="0" xfId="0" applyFont="1" applyBorder="1" applyAlignment="1">
      <alignment vertical="center"/>
    </xf>
    <xf numFmtId="0" fontId="33" fillId="0" borderId="0" xfId="0" applyNumberFormat="1" applyFont="1" applyAlignment="1">
      <alignment vertical="top"/>
    </xf>
    <xf numFmtId="0" fontId="37" fillId="0" borderId="8" xfId="0" applyNumberFormat="1" applyFont="1" applyFill="1" applyBorder="1" applyAlignment="1">
      <alignment horizontal="left" vertical="center"/>
    </xf>
    <xf numFmtId="0" fontId="37" fillId="0" borderId="10" xfId="0" applyNumberFormat="1" applyFont="1" applyFill="1" applyBorder="1" applyAlignment="1">
      <alignment horizontal="left" vertical="center"/>
    </xf>
    <xf numFmtId="0" fontId="33" fillId="0" borderId="1" xfId="0" applyNumberFormat="1" applyFont="1" applyFill="1" applyBorder="1" applyAlignment="1">
      <alignment horizontal="left" vertical="center"/>
    </xf>
    <xf numFmtId="0" fontId="33" fillId="0" borderId="0" xfId="0" applyNumberFormat="1" applyFont="1" applyFill="1" applyBorder="1" applyAlignment="1">
      <alignment horizontal="left" vertical="center"/>
    </xf>
    <xf numFmtId="3" fontId="36" fillId="0" borderId="0" xfId="0" applyNumberFormat="1" applyFont="1" applyFill="1" applyBorder="1" applyAlignment="1">
      <alignment horizontal="center" vertical="center"/>
    </xf>
    <xf numFmtId="0" fontId="29" fillId="0" borderId="0" xfId="2" applyFont="1" applyAlignment="1" applyProtection="1"/>
    <xf numFmtId="0" fontId="37" fillId="0" borderId="4" xfId="0" applyFont="1" applyFill="1" applyBorder="1" applyAlignment="1">
      <alignment horizontal="left" vertical="center"/>
    </xf>
    <xf numFmtId="0" fontId="37" fillId="0" borderId="5" xfId="0" applyNumberFormat="1" applyFont="1" applyFill="1" applyBorder="1" applyAlignment="1">
      <alignment horizontal="left" vertical="center"/>
    </xf>
    <xf numFmtId="0" fontId="37" fillId="0" borderId="15" xfId="0" applyNumberFormat="1" applyFont="1" applyFill="1" applyBorder="1" applyAlignment="1">
      <alignment horizontal="left" vertical="center"/>
    </xf>
    <xf numFmtId="0" fontId="37" fillId="0" borderId="0" xfId="0" applyFont="1" applyFill="1" applyBorder="1" applyAlignment="1">
      <alignment vertical="center"/>
    </xf>
    <xf numFmtId="0" fontId="48" fillId="0" borderId="0" xfId="0" applyFont="1"/>
    <xf numFmtId="0" fontId="0" fillId="0" borderId="0" xfId="0" applyAlignment="1">
      <alignment vertical="center"/>
    </xf>
    <xf numFmtId="0" fontId="35" fillId="0" borderId="5" xfId="0" applyFont="1" applyBorder="1" applyAlignment="1">
      <alignment horizontal="left" vertical="center"/>
    </xf>
    <xf numFmtId="0" fontId="35" fillId="0" borderId="15" xfId="0" applyFont="1" applyBorder="1" applyAlignment="1">
      <alignment horizontal="left" vertical="center"/>
    </xf>
    <xf numFmtId="0" fontId="51" fillId="0" borderId="0" xfId="0" applyFont="1"/>
    <xf numFmtId="0" fontId="19" fillId="0" borderId="0" xfId="0" applyFont="1" applyBorder="1" applyAlignment="1">
      <alignment vertical="center"/>
    </xf>
    <xf numFmtId="0" fontId="9" fillId="0" borderId="0" xfId="6" applyFont="1"/>
    <xf numFmtId="3" fontId="0" fillId="0" borderId="0" xfId="0" applyNumberFormat="1" applyAlignment="1">
      <alignment horizontal="center" vertical="center"/>
    </xf>
    <xf numFmtId="3" fontId="3" fillId="0" borderId="0" xfId="0" applyNumberFormat="1" applyFont="1" applyAlignment="1">
      <alignment horizontal="center" vertical="center"/>
    </xf>
    <xf numFmtId="0" fontId="51" fillId="0" borderId="0" xfId="0" applyFont="1" applyAlignment="1">
      <alignment horizontal="left" vertical="top"/>
    </xf>
    <xf numFmtId="0" fontId="0" fillId="0" borderId="0" xfId="0" applyAlignment="1">
      <alignment vertical="top" wrapText="1"/>
    </xf>
    <xf numFmtId="0" fontId="46" fillId="0" borderId="1" xfId="0" applyFont="1" applyBorder="1" applyAlignment="1">
      <alignment horizontal="left" vertical="center" wrapText="1"/>
    </xf>
    <xf numFmtId="0" fontId="37" fillId="4" borderId="1" xfId="0" applyFont="1" applyFill="1" applyBorder="1" applyAlignment="1">
      <alignment horizontal="left" vertical="center"/>
    </xf>
    <xf numFmtId="0" fontId="59" fillId="0" borderId="0" xfId="0" applyFont="1" applyAlignment="1"/>
    <xf numFmtId="3" fontId="12" fillId="0" borderId="0" xfId="0" applyNumberFormat="1" applyFont="1" applyBorder="1" applyAlignment="1">
      <alignment horizontal="center" vertical="center"/>
    </xf>
    <xf numFmtId="165" fontId="25" fillId="0" borderId="0" xfId="0" applyNumberFormat="1" applyFont="1" applyBorder="1" applyAlignment="1">
      <alignment horizontal="center" vertical="center"/>
    </xf>
    <xf numFmtId="3" fontId="31" fillId="0" borderId="0" xfId="0" applyNumberFormat="1" applyFont="1" applyBorder="1" applyAlignment="1">
      <alignment horizontal="center" vertical="center"/>
    </xf>
    <xf numFmtId="0" fontId="0" fillId="0" borderId="0" xfId="0" applyAlignment="1"/>
    <xf numFmtId="0" fontId="55" fillId="5" borderId="0" xfId="9" applyFont="1" applyFill="1" applyAlignment="1">
      <alignment wrapText="1"/>
    </xf>
    <xf numFmtId="0" fontId="35" fillId="0" borderId="0" xfId="0" applyFont="1" applyBorder="1" applyAlignment="1"/>
    <xf numFmtId="0" fontId="33" fillId="0" borderId="1" xfId="0" applyFont="1" applyBorder="1" applyAlignment="1">
      <alignment vertical="center"/>
    </xf>
    <xf numFmtId="0" fontId="33" fillId="0" borderId="0" xfId="0" applyFont="1" applyBorder="1" applyAlignment="1">
      <alignment vertical="center"/>
    </xf>
    <xf numFmtId="0" fontId="0" fillId="0" borderId="0" xfId="0" applyBorder="1" applyAlignment="1"/>
    <xf numFmtId="0" fontId="36" fillId="0" borderId="0" xfId="0" applyFont="1" applyFill="1" applyBorder="1" applyAlignment="1">
      <alignment vertical="center"/>
    </xf>
    <xf numFmtId="0" fontId="37" fillId="0" borderId="4" xfId="0" applyFont="1" applyBorder="1" applyAlignment="1">
      <alignment vertical="center"/>
    </xf>
    <xf numFmtId="0" fontId="37" fillId="0" borderId="5" xfId="0" applyFont="1" applyBorder="1" applyAlignment="1">
      <alignment vertical="center"/>
    </xf>
    <xf numFmtId="0" fontId="37" fillId="0" borderId="15" xfId="0" applyFont="1" applyBorder="1" applyAlignment="1">
      <alignment vertical="center"/>
    </xf>
    <xf numFmtId="0" fontId="37" fillId="0" borderId="1" xfId="0" applyFont="1" applyBorder="1" applyAlignment="1">
      <alignment vertical="center"/>
    </xf>
    <xf numFmtId="0" fontId="33" fillId="0" borderId="1" xfId="0" applyFont="1" applyBorder="1" applyAlignment="1">
      <alignment horizontal="left" vertical="center" wrapText="1"/>
    </xf>
    <xf numFmtId="0" fontId="33" fillId="0" borderId="0" xfId="11" applyFont="1" applyFill="1" applyBorder="1" applyAlignment="1"/>
    <xf numFmtId="0" fontId="16" fillId="0" borderId="0" xfId="0" applyFont="1"/>
    <xf numFmtId="0" fontId="24" fillId="0" borderId="0" xfId="2" applyFont="1" applyAlignment="1" applyProtection="1"/>
    <xf numFmtId="0" fontId="64" fillId="0" borderId="0" xfId="0" applyFont="1"/>
    <xf numFmtId="0" fontId="64" fillId="0" borderId="0" xfId="0" applyFont="1" applyBorder="1" applyAlignment="1"/>
    <xf numFmtId="0" fontId="41" fillId="0" borderId="0" xfId="0" applyNumberFormat="1" applyFont="1" applyFill="1" applyAlignment="1">
      <alignment vertical="center"/>
    </xf>
    <xf numFmtId="165" fontId="38" fillId="0" borderId="0" xfId="0" applyNumberFormat="1" applyFont="1" applyFill="1" applyBorder="1" applyAlignment="1">
      <alignment horizontal="center" vertical="center"/>
    </xf>
    <xf numFmtId="0" fontId="63" fillId="0" borderId="0" xfId="0" applyFont="1" applyFill="1" applyAlignment="1">
      <alignment horizontal="left" vertical="center"/>
    </xf>
    <xf numFmtId="0" fontId="35" fillId="0" borderId="0" xfId="0" applyFont="1" applyFill="1" applyBorder="1" applyAlignment="1">
      <alignment horizontal="left"/>
    </xf>
    <xf numFmtId="0" fontId="0" fillId="0" borderId="0" xfId="0" applyFill="1" applyBorder="1" applyAlignment="1">
      <alignment horizontal="left"/>
    </xf>
    <xf numFmtId="0" fontId="16" fillId="0" borderId="0" xfId="0" applyFont="1" applyFill="1"/>
    <xf numFmtId="3" fontId="35" fillId="0" borderId="0" xfId="0" applyNumberFormat="1" applyFont="1" applyFill="1" applyBorder="1" applyAlignment="1">
      <alignment horizontal="center" vertical="center"/>
    </xf>
    <xf numFmtId="0" fontId="37" fillId="0" borderId="0" xfId="0" applyFont="1" applyFill="1" applyBorder="1" applyAlignment="1">
      <alignment horizontal="left" vertical="center" wrapText="1"/>
    </xf>
    <xf numFmtId="0" fontId="33" fillId="0" borderId="0" xfId="0" applyFont="1" applyFill="1" applyAlignment="1">
      <alignment vertical="top"/>
    </xf>
    <xf numFmtId="0" fontId="35" fillId="0" borderId="0" xfId="0" applyFont="1" applyFill="1" applyAlignment="1">
      <alignment horizontal="left" vertical="top"/>
    </xf>
    <xf numFmtId="0" fontId="34" fillId="0" borderId="0" xfId="0" applyFont="1" applyFill="1" applyAlignment="1">
      <alignment vertical="top"/>
    </xf>
    <xf numFmtId="0" fontId="64" fillId="0" borderId="0" xfId="0" applyFont="1" applyFill="1" applyAlignment="1">
      <alignment horizontal="left" vertical="center"/>
    </xf>
    <xf numFmtId="0" fontId="63" fillId="0" borderId="0" xfId="0" applyFont="1" applyFill="1" applyAlignment="1">
      <alignment horizontal="left" vertical="top"/>
    </xf>
    <xf numFmtId="0" fontId="63" fillId="0" borderId="0" xfId="0" applyFont="1"/>
    <xf numFmtId="0" fontId="23" fillId="0" borderId="0" xfId="2" applyFont="1" applyAlignment="1" applyProtection="1"/>
    <xf numFmtId="0" fontId="16" fillId="0" borderId="0" xfId="0" applyFont="1" applyBorder="1"/>
    <xf numFmtId="0" fontId="63" fillId="0" borderId="0" xfId="0" applyFont="1" applyBorder="1" applyAlignment="1">
      <alignment vertical="center"/>
    </xf>
    <xf numFmtId="0" fontId="63" fillId="0" borderId="0" xfId="0" applyFont="1" applyAlignment="1">
      <alignment horizontal="left" vertical="center"/>
    </xf>
    <xf numFmtId="0" fontId="63" fillId="0" borderId="0" xfId="0" applyFont="1" applyBorder="1" applyAlignment="1"/>
    <xf numFmtId="3" fontId="33" fillId="0" borderId="0" xfId="0" applyNumberFormat="1" applyFont="1" applyBorder="1" applyAlignment="1">
      <alignment horizontal="center" vertical="center"/>
    </xf>
    <xf numFmtId="165" fontId="57" fillId="0" borderId="0" xfId="0" applyNumberFormat="1" applyFont="1" applyBorder="1" applyAlignment="1">
      <alignment horizontal="center" vertical="center"/>
    </xf>
    <xf numFmtId="0" fontId="57" fillId="0" borderId="0" xfId="0" applyFont="1" applyBorder="1" applyAlignment="1">
      <alignment horizontal="center" vertical="center"/>
    </xf>
    <xf numFmtId="0" fontId="64" fillId="0" borderId="0" xfId="0" applyFont="1" applyBorder="1" applyAlignment="1">
      <alignment vertical="center"/>
    </xf>
    <xf numFmtId="0" fontId="41" fillId="0" borderId="0" xfId="0" applyNumberFormat="1" applyFont="1" applyAlignment="1">
      <alignment vertical="center"/>
    </xf>
    <xf numFmtId="0" fontId="65" fillId="0" borderId="0" xfId="0" applyFont="1"/>
    <xf numFmtId="168" fontId="63" fillId="0" borderId="0" xfId="4" applyNumberFormat="1" applyFont="1" applyBorder="1" applyAlignment="1" applyProtection="1">
      <alignment horizontal="right"/>
      <protection locked="0" hidden="1"/>
    </xf>
    <xf numFmtId="168" fontId="63" fillId="0" borderId="0" xfId="4" applyNumberFormat="1" applyFont="1" applyFill="1" applyBorder="1" applyAlignment="1" applyProtection="1">
      <alignment horizontal="right"/>
      <protection locked="0" hidden="1"/>
    </xf>
    <xf numFmtId="0" fontId="33" fillId="0" borderId="0" xfId="0" applyFont="1" applyAlignment="1">
      <alignment vertical="center"/>
    </xf>
    <xf numFmtId="0" fontId="63" fillId="0" borderId="0" xfId="5" applyFont="1" applyAlignment="1">
      <alignment vertical="center"/>
    </xf>
    <xf numFmtId="0" fontId="45" fillId="0" borderId="0" xfId="0" applyFont="1" applyBorder="1"/>
    <xf numFmtId="0" fontId="45" fillId="0" borderId="0" xfId="0" applyFont="1"/>
    <xf numFmtId="3" fontId="45" fillId="0" borderId="0" xfId="0" applyNumberFormat="1" applyFont="1" applyBorder="1" applyAlignment="1">
      <alignment horizontal="center" vertical="center"/>
    </xf>
    <xf numFmtId="3" fontId="16" fillId="0" borderId="0" xfId="0" applyNumberFormat="1" applyFont="1" applyBorder="1" applyAlignment="1">
      <alignment horizontal="center" vertical="center"/>
    </xf>
    <xf numFmtId="0" fontId="19" fillId="0" borderId="0" xfId="0" applyFont="1" applyBorder="1" applyAlignment="1"/>
    <xf numFmtId="0" fontId="67" fillId="0" borderId="0" xfId="2" applyFont="1" applyAlignment="1" applyProtection="1"/>
    <xf numFmtId="0" fontId="65" fillId="0" borderId="0" xfId="0" applyFont="1" applyBorder="1" applyAlignment="1">
      <alignment horizontal="left" vertical="center"/>
    </xf>
    <xf numFmtId="0" fontId="65" fillId="0" borderId="0" xfId="0" applyFont="1" applyAlignment="1">
      <alignment horizontal="left" vertical="center" wrapText="1"/>
    </xf>
    <xf numFmtId="0" fontId="6" fillId="0" borderId="0" xfId="2" applyFill="1" applyBorder="1" applyAlignment="1" applyProtection="1"/>
    <xf numFmtId="0" fontId="40" fillId="0" borderId="0" xfId="2" applyFont="1" applyAlignment="1" applyProtection="1"/>
    <xf numFmtId="0" fontId="33" fillId="2" borderId="2" xfId="0" applyFont="1" applyFill="1" applyBorder="1" applyAlignment="1">
      <alignment vertical="center"/>
    </xf>
    <xf numFmtId="0" fontId="33" fillId="2" borderId="3" xfId="0" applyFont="1" applyFill="1" applyBorder="1" applyAlignment="1">
      <alignment vertical="center"/>
    </xf>
    <xf numFmtId="165" fontId="35" fillId="0" borderId="4" xfId="0" applyNumberFormat="1" applyFont="1" applyFill="1" applyBorder="1" applyAlignment="1">
      <alignment horizontal="left" vertical="center"/>
    </xf>
    <xf numFmtId="165" fontId="35" fillId="0" borderId="5" xfId="0" applyNumberFormat="1" applyFont="1" applyFill="1" applyBorder="1" applyAlignment="1">
      <alignment horizontal="left" vertical="center"/>
    </xf>
    <xf numFmtId="165" fontId="36" fillId="0" borderId="15" xfId="0" applyNumberFormat="1" applyFont="1" applyFill="1" applyBorder="1" applyAlignment="1">
      <alignment horizontal="left" vertical="center"/>
    </xf>
    <xf numFmtId="0" fontId="20" fillId="0" borderId="0" xfId="0" applyFont="1" applyBorder="1" applyAlignment="1">
      <alignment horizontal="left"/>
    </xf>
    <xf numFmtId="0" fontId="0" fillId="0" borderId="0" xfId="9" applyFont="1" applyBorder="1" applyAlignment="1">
      <alignment horizontal="right"/>
    </xf>
    <xf numFmtId="0" fontId="0" fillId="0" borderId="0" xfId="0" applyBorder="1" applyAlignment="1">
      <alignment horizontal="center" vertical="center" wrapText="1"/>
    </xf>
    <xf numFmtId="0" fontId="0" fillId="0" borderId="0" xfId="0" applyAlignment="1">
      <alignment horizontal="center" vertical="center" wrapText="1"/>
    </xf>
    <xf numFmtId="0" fontId="35" fillId="0" borderId="4" xfId="0" applyFont="1" applyBorder="1" applyAlignment="1">
      <alignment vertical="center" wrapText="1"/>
    </xf>
    <xf numFmtId="0" fontId="35" fillId="0" borderId="5" xfId="0" applyFont="1" applyBorder="1" applyAlignment="1">
      <alignment vertical="center"/>
    </xf>
    <xf numFmtId="0" fontId="63" fillId="0" borderId="0" xfId="0" applyFont="1" applyAlignment="1"/>
    <xf numFmtId="0" fontId="16" fillId="0" borderId="0" xfId="0" applyFont="1" applyBorder="1" applyAlignment="1">
      <alignment horizontal="left"/>
    </xf>
    <xf numFmtId="0" fontId="35" fillId="0" borderId="15" xfId="0" applyFont="1" applyFill="1" applyBorder="1" applyAlignment="1">
      <alignment vertical="center"/>
    </xf>
    <xf numFmtId="3" fontId="37" fillId="0" borderId="0" xfId="0" applyNumberFormat="1" applyFont="1" applyFill="1" applyBorder="1" applyAlignment="1">
      <alignment horizontal="center" vertical="center"/>
    </xf>
    <xf numFmtId="0" fontId="68" fillId="0" borderId="0" xfId="0" applyFont="1"/>
    <xf numFmtId="0" fontId="35" fillId="0" borderId="6" xfId="0" applyFont="1" applyBorder="1" applyAlignment="1">
      <alignment vertical="center"/>
    </xf>
    <xf numFmtId="0" fontId="3" fillId="0" borderId="0" xfId="0" applyFont="1" applyBorder="1"/>
    <xf numFmtId="0" fontId="0" fillId="0" borderId="0" xfId="0" applyFill="1" applyBorder="1" applyAlignment="1">
      <alignment wrapText="1"/>
    </xf>
    <xf numFmtId="165" fontId="46" fillId="0" borderId="0" xfId="0" applyNumberFormat="1" applyFont="1" applyFill="1" applyBorder="1" applyAlignment="1">
      <alignment horizontal="center" vertical="center"/>
    </xf>
    <xf numFmtId="0" fontId="37" fillId="0" borderId="5" xfId="0" applyFont="1" applyBorder="1" applyAlignment="1">
      <alignment horizontal="left" vertical="center"/>
    </xf>
    <xf numFmtId="0" fontId="33" fillId="0" borderId="15" xfId="0" applyFont="1" applyBorder="1" applyAlignment="1">
      <alignment horizontal="left" vertical="center"/>
    </xf>
    <xf numFmtId="0" fontId="37" fillId="0" borderId="0" xfId="0" applyFont="1" applyAlignment="1">
      <alignment horizontal="left" vertical="center"/>
    </xf>
    <xf numFmtId="0" fontId="33" fillId="0" borderId="0" xfId="0" applyFont="1" applyAlignment="1">
      <alignment horizontal="left" vertical="center"/>
    </xf>
    <xf numFmtId="169" fontId="37" fillId="0" borderId="0" xfId="1" applyNumberFormat="1" applyFont="1" applyBorder="1" applyAlignment="1">
      <alignment horizontal="right"/>
    </xf>
    <xf numFmtId="0" fontId="35" fillId="0" borderId="0" xfId="9" applyFont="1" applyBorder="1"/>
    <xf numFmtId="0" fontId="35" fillId="0" borderId="0" xfId="9" applyFont="1" applyBorder="1" applyAlignment="1">
      <alignment horizontal="right"/>
    </xf>
    <xf numFmtId="0" fontId="35" fillId="0" borderId="0" xfId="0" applyFont="1" applyBorder="1" applyAlignment="1">
      <alignment horizontal="center" vertical="center" wrapText="1"/>
    </xf>
    <xf numFmtId="0" fontId="37" fillId="0" borderId="0" xfId="0" applyFont="1" applyBorder="1" applyAlignment="1"/>
    <xf numFmtId="0" fontId="36" fillId="8" borderId="14" xfId="0" applyFont="1" applyFill="1" applyBorder="1" applyAlignment="1">
      <alignment vertical="center"/>
    </xf>
    <xf numFmtId="0" fontId="9" fillId="0" borderId="0" xfId="0" applyNumberFormat="1" applyFont="1" applyBorder="1" applyAlignment="1">
      <alignment wrapText="1"/>
    </xf>
    <xf numFmtId="169" fontId="35" fillId="0" borderId="0" xfId="0" applyNumberFormat="1" applyFont="1" applyBorder="1"/>
    <xf numFmtId="169" fontId="0" fillId="0" borderId="0" xfId="0" applyNumberFormat="1" applyBorder="1"/>
    <xf numFmtId="0" fontId="37" fillId="0" borderId="0" xfId="0" applyNumberFormat="1" applyFont="1" applyFill="1" applyBorder="1" applyAlignment="1">
      <alignment horizontal="left" vertical="center" wrapText="1"/>
    </xf>
    <xf numFmtId="0" fontId="42" fillId="0" borderId="0" xfId="0" applyFont="1" applyBorder="1"/>
    <xf numFmtId="0" fontId="3" fillId="0" borderId="0" xfId="0" applyFont="1" applyBorder="1" applyAlignment="1">
      <alignment horizontal="center" vertical="center" wrapText="1"/>
    </xf>
    <xf numFmtId="172" fontId="3" fillId="0" borderId="0" xfId="1" applyNumberFormat="1" applyFont="1" applyBorder="1"/>
    <xf numFmtId="9" fontId="3" fillId="0" borderId="0" xfId="3" applyFont="1" applyBorder="1"/>
    <xf numFmtId="172" fontId="0" fillId="0" borderId="0" xfId="1" applyNumberFormat="1" applyFont="1" applyBorder="1"/>
    <xf numFmtId="9" fontId="5" fillId="0" borderId="0" xfId="3" applyFont="1" applyBorder="1"/>
    <xf numFmtId="0" fontId="18" fillId="0" borderId="0" xfId="0" applyFont="1" applyBorder="1"/>
    <xf numFmtId="0" fontId="6" fillId="0" borderId="0" xfId="2" applyBorder="1" applyAlignment="1" applyProtection="1"/>
    <xf numFmtId="0" fontId="3" fillId="0" borderId="0" xfId="0" applyFont="1" applyBorder="1" applyAlignment="1">
      <alignment vertical="center" wrapText="1"/>
    </xf>
    <xf numFmtId="0" fontId="33" fillId="0" borderId="0" xfId="0" applyFont="1" applyFill="1" applyBorder="1" applyAlignment="1">
      <alignment vertical="top"/>
    </xf>
    <xf numFmtId="0" fontId="37" fillId="0" borderId="0" xfId="0" applyFont="1" applyFill="1" applyBorder="1" applyAlignment="1">
      <alignment horizontal="left"/>
    </xf>
    <xf numFmtId="0" fontId="42" fillId="0" borderId="0" xfId="0" applyFont="1" applyFill="1" applyBorder="1"/>
    <xf numFmtId="0" fontId="36" fillId="0" borderId="0" xfId="0" applyFont="1" applyFill="1" applyBorder="1" applyAlignment="1">
      <alignment horizontal="center" wrapText="1"/>
    </xf>
    <xf numFmtId="0" fontId="37" fillId="0" borderId="0" xfId="0" applyFont="1" applyFill="1" applyBorder="1"/>
    <xf numFmtId="0" fontId="0" fillId="0" borderId="0" xfId="0" applyFill="1" applyBorder="1" applyAlignment="1">
      <alignment vertical="top" wrapText="1"/>
    </xf>
    <xf numFmtId="0" fontId="33" fillId="0" borderId="0" xfId="0" applyFont="1" applyFill="1" applyBorder="1" applyAlignment="1">
      <alignment vertical="center" wrapText="1"/>
    </xf>
    <xf numFmtId="0" fontId="36" fillId="0" borderId="0" xfId="0" applyFont="1" applyFill="1" applyBorder="1" applyAlignment="1">
      <alignment vertical="center" wrapText="1"/>
    </xf>
    <xf numFmtId="0" fontId="35" fillId="0" borderId="0" xfId="0" applyFont="1" applyFill="1" applyBorder="1" applyAlignment="1">
      <alignment vertical="center"/>
    </xf>
    <xf numFmtId="0" fontId="35" fillId="0" borderId="0" xfId="0" applyFont="1" applyFill="1" applyBorder="1" applyAlignment="1">
      <alignment vertical="center" wrapText="1"/>
    </xf>
    <xf numFmtId="0" fontId="35" fillId="0" borderId="5" xfId="0" applyFont="1" applyBorder="1" applyAlignment="1">
      <alignment vertical="center" wrapText="1"/>
    </xf>
    <xf numFmtId="0" fontId="35" fillId="0" borderId="15" xfId="0" applyFont="1" applyBorder="1" applyAlignment="1">
      <alignment vertical="center" wrapText="1"/>
    </xf>
    <xf numFmtId="0" fontId="34" fillId="0" borderId="5" xfId="0" applyFont="1" applyFill="1" applyBorder="1" applyAlignment="1">
      <alignment horizontal="left" vertical="center" wrapText="1"/>
    </xf>
    <xf numFmtId="0" fontId="61" fillId="0" borderId="0" xfId="0" applyFont="1"/>
    <xf numFmtId="0" fontId="36" fillId="0" borderId="0" xfId="0" applyFont="1"/>
    <xf numFmtId="0" fontId="36" fillId="6" borderId="1" xfId="0" applyFont="1" applyFill="1" applyBorder="1" applyAlignment="1">
      <alignment vertical="center" wrapText="1"/>
    </xf>
    <xf numFmtId="166" fontId="0" fillId="0" borderId="0" xfId="0" applyNumberFormat="1" applyAlignment="1">
      <alignment wrapText="1"/>
    </xf>
    <xf numFmtId="0" fontId="37" fillId="0" borderId="4" xfId="0" applyFont="1" applyBorder="1" applyAlignment="1">
      <alignment vertical="center" wrapText="1"/>
    </xf>
    <xf numFmtId="0" fontId="37" fillId="0" borderId="5" xfId="0" applyFont="1" applyBorder="1" applyAlignment="1">
      <alignment vertical="center" wrapText="1"/>
    </xf>
    <xf numFmtId="0" fontId="37" fillId="0" borderId="15" xfId="0" applyFont="1" applyBorder="1" applyAlignment="1">
      <alignment vertical="center" wrapText="1"/>
    </xf>
    <xf numFmtId="0" fontId="68" fillId="0" borderId="0" xfId="0" applyFont="1" applyAlignment="1"/>
    <xf numFmtId="0" fontId="41" fillId="0" borderId="0" xfId="0" applyFont="1" applyFill="1" applyAlignment="1"/>
    <xf numFmtId="0" fontId="41" fillId="0" borderId="0" xfId="0" applyFont="1" applyAlignment="1"/>
    <xf numFmtId="0" fontId="55" fillId="0" borderId="0" xfId="0" applyFont="1" applyAlignment="1"/>
    <xf numFmtId="0" fontId="33" fillId="0" borderId="0" xfId="0" applyFont="1" applyAlignment="1"/>
    <xf numFmtId="0" fontId="64" fillId="0" borderId="0" xfId="0" applyFont="1" applyAlignment="1"/>
    <xf numFmtId="0" fontId="41" fillId="0" borderId="0" xfId="0" applyNumberFormat="1" applyFont="1" applyAlignment="1"/>
    <xf numFmtId="0" fontId="70" fillId="0" borderId="0" xfId="0" applyFont="1" applyAlignment="1"/>
    <xf numFmtId="0" fontId="42" fillId="0" borderId="0" xfId="2" quotePrefix="1" applyFont="1" applyAlignment="1" applyProtection="1">
      <alignment vertical="top" wrapText="1"/>
    </xf>
    <xf numFmtId="0" fontId="73" fillId="0" borderId="0" xfId="2" quotePrefix="1" applyFont="1" applyAlignment="1" applyProtection="1"/>
    <xf numFmtId="0" fontId="42" fillId="0" borderId="0" xfId="2" quotePrefix="1" applyFont="1" applyAlignment="1" applyProtection="1"/>
    <xf numFmtId="0" fontId="40" fillId="0" borderId="0" xfId="2" quotePrefix="1" applyFont="1" applyAlignment="1" applyProtection="1"/>
    <xf numFmtId="0" fontId="37" fillId="0" borderId="0" xfId="2" quotePrefix="1" applyFont="1" applyAlignment="1" applyProtection="1"/>
    <xf numFmtId="17" fontId="37" fillId="0" borderId="1" xfId="0" quotePrefix="1" applyNumberFormat="1" applyFont="1" applyBorder="1" applyAlignment="1">
      <alignment horizontal="left" vertical="center" wrapText="1"/>
    </xf>
    <xf numFmtId="17" fontId="37" fillId="0" borderId="1" xfId="0" applyNumberFormat="1" applyFont="1" applyBorder="1" applyAlignment="1">
      <alignment horizontal="left" vertical="center" wrapText="1"/>
    </xf>
    <xf numFmtId="0" fontId="74" fillId="0" borderId="1" xfId="2" applyFont="1" applyBorder="1" applyAlignment="1" applyProtection="1">
      <alignment horizontal="left" vertical="center" wrapText="1"/>
    </xf>
    <xf numFmtId="0" fontId="37" fillId="0" borderId="1" xfId="0" applyFont="1" applyBorder="1" applyAlignment="1">
      <alignment vertical="center" wrapText="1"/>
    </xf>
    <xf numFmtId="0" fontId="35" fillId="0" borderId="1" xfId="0" applyFont="1" applyBorder="1" applyAlignment="1">
      <alignment vertical="center" wrapText="1"/>
    </xf>
    <xf numFmtId="17" fontId="35" fillId="0" borderId="1" xfId="0" applyNumberFormat="1" applyFont="1" applyFill="1" applyBorder="1" applyAlignment="1">
      <alignment horizontal="left" vertical="center" wrapText="1"/>
    </xf>
    <xf numFmtId="0" fontId="18" fillId="0" borderId="0" xfId="0" applyFont="1" applyFill="1" applyBorder="1" applyAlignment="1"/>
    <xf numFmtId="0" fontId="75" fillId="0" borderId="0" xfId="0" applyFont="1" applyBorder="1"/>
    <xf numFmtId="0" fontId="42" fillId="0" borderId="0" xfId="0" applyFont="1" applyFill="1" applyBorder="1" applyAlignment="1">
      <alignment vertical="center" wrapText="1"/>
    </xf>
    <xf numFmtId="0" fontId="42" fillId="0" borderId="0" xfId="0" applyFont="1" applyFill="1" applyBorder="1" applyAlignment="1">
      <alignment vertical="center"/>
    </xf>
    <xf numFmtId="0" fontId="4" fillId="0" borderId="0" xfId="0" applyFont="1" applyBorder="1" applyAlignment="1">
      <alignment horizontal="left" vertical="center" wrapText="1"/>
    </xf>
    <xf numFmtId="0" fontId="77" fillId="0" borderId="0" xfId="0" applyFont="1" applyAlignment="1">
      <alignment vertical="center"/>
    </xf>
    <xf numFmtId="0" fontId="60" fillId="0" borderId="0" xfId="0" applyFont="1" applyBorder="1" applyAlignment="1">
      <alignment vertical="center"/>
    </xf>
    <xf numFmtId="0" fontId="76" fillId="0" borderId="0" xfId="0" applyFont="1" applyAlignment="1"/>
    <xf numFmtId="0" fontId="0" fillId="0" borderId="0" xfId="0" applyAlignment="1">
      <alignment horizontal="left" vertical="center"/>
    </xf>
    <xf numFmtId="165" fontId="0" fillId="0" borderId="0" xfId="0" applyNumberFormat="1" applyFill="1" applyBorder="1"/>
    <xf numFmtId="0" fontId="0" fillId="0" borderId="0" xfId="0" applyFill="1" applyBorder="1" applyProtection="1">
      <protection locked="0"/>
    </xf>
    <xf numFmtId="0" fontId="55" fillId="0" borderId="0" xfId="12" applyFill="1" applyBorder="1" applyAlignment="1">
      <alignment vertical="center" wrapText="1"/>
      <protection locked="0"/>
    </xf>
    <xf numFmtId="0" fontId="4" fillId="0" borderId="0" xfId="13" applyFill="1" applyBorder="1" applyAlignment="1">
      <alignment vertical="center" wrapText="1"/>
      <protection locked="0"/>
    </xf>
    <xf numFmtId="174" fontId="4" fillId="0" borderId="0" xfId="14" applyNumberFormat="1" applyFill="1" applyBorder="1">
      <protection locked="0"/>
    </xf>
    <xf numFmtId="0" fontId="0" fillId="0" borderId="0" xfId="0" applyFill="1" applyBorder="1" applyAlignment="1" applyProtection="1">
      <protection locked="0"/>
    </xf>
    <xf numFmtId="0" fontId="60" fillId="0" borderId="0" xfId="0" applyFont="1" applyFill="1" applyBorder="1" applyAlignment="1">
      <alignment vertical="center"/>
    </xf>
    <xf numFmtId="0" fontId="65" fillId="0" borderId="0" xfId="2" applyFont="1" applyAlignment="1" applyProtection="1"/>
    <xf numFmtId="0" fontId="36" fillId="2" borderId="7" xfId="0" applyFont="1" applyFill="1" applyBorder="1" applyAlignment="1">
      <alignment vertical="center"/>
    </xf>
    <xf numFmtId="0" fontId="14" fillId="0" borderId="0" xfId="0" applyFont="1" applyFill="1" applyBorder="1" applyAlignment="1">
      <alignment horizontal="left" vertical="center" wrapText="1"/>
    </xf>
    <xf numFmtId="0" fontId="78" fillId="0" borderId="0" xfId="0" applyFont="1" applyAlignment="1">
      <alignment vertical="center"/>
    </xf>
    <xf numFmtId="0" fontId="79" fillId="0" borderId="0" xfId="0" applyFont="1" applyAlignment="1">
      <alignment horizontal="left" vertical="center"/>
    </xf>
    <xf numFmtId="0" fontId="64" fillId="0" borderId="0" xfId="0" applyFont="1" applyAlignment="1">
      <alignment horizontal="left"/>
    </xf>
    <xf numFmtId="0" fontId="80" fillId="0" borderId="0" xfId="0" applyFont="1" applyAlignment="1">
      <alignment horizontal="left" vertical="center" indent="1"/>
    </xf>
    <xf numFmtId="0" fontId="81" fillId="0" borderId="0" xfId="0" applyFont="1" applyAlignment="1">
      <alignment horizontal="left" vertical="center" indent="1"/>
    </xf>
    <xf numFmtId="0" fontId="80" fillId="0" borderId="0" xfId="0" applyFont="1" applyAlignment="1">
      <alignment horizontal="left" vertical="center" indent="2"/>
    </xf>
    <xf numFmtId="167" fontId="37" fillId="0" borderId="0" xfId="0" applyNumberFormat="1" applyFont="1" applyFill="1" applyBorder="1" applyAlignment="1">
      <alignment horizontal="center" vertical="center"/>
    </xf>
    <xf numFmtId="0" fontId="23" fillId="0" borderId="0" xfId="2" applyFont="1" applyBorder="1" applyAlignment="1" applyProtection="1">
      <alignment horizontal="left"/>
    </xf>
    <xf numFmtId="0" fontId="23" fillId="0" borderId="0" xfId="2" quotePrefix="1" applyFont="1" applyAlignment="1" applyProtection="1">
      <alignment horizontal="left" vertical="center"/>
    </xf>
    <xf numFmtId="0" fontId="55" fillId="0" borderId="0" xfId="0" applyFont="1" applyAlignment="1">
      <alignment horizontal="left" vertical="center"/>
    </xf>
    <xf numFmtId="0" fontId="57" fillId="0" borderId="0" xfId="0" applyFont="1" applyBorder="1" applyAlignment="1">
      <alignment horizontal="left"/>
    </xf>
    <xf numFmtId="0" fontId="23" fillId="0" borderId="0" xfId="2" quotePrefix="1" applyFont="1" applyAlignment="1" applyProtection="1"/>
    <xf numFmtId="0" fontId="22" fillId="0" borderId="0" xfId="0" applyFont="1" applyBorder="1" applyAlignment="1">
      <alignment horizontal="left" vertical="center" wrapText="1"/>
    </xf>
    <xf numFmtId="3" fontId="22" fillId="0" borderId="0" xfId="0" applyNumberFormat="1" applyFont="1"/>
    <xf numFmtId="3" fontId="16" fillId="0" borderId="0" xfId="0" applyNumberFormat="1" applyFont="1"/>
    <xf numFmtId="166" fontId="16" fillId="0" borderId="0" xfId="0" applyNumberFormat="1" applyFont="1"/>
    <xf numFmtId="0" fontId="0" fillId="0" borderId="0" xfId="0" applyFont="1" applyFill="1" applyAlignment="1">
      <alignment wrapText="1"/>
    </xf>
    <xf numFmtId="0" fontId="54" fillId="0" borderId="0" xfId="0" applyFont="1" applyFill="1" applyBorder="1" applyAlignment="1">
      <alignment horizontal="right" vertical="center" wrapText="1"/>
    </xf>
    <xf numFmtId="0" fontId="0" fillId="0" borderId="0" xfId="0" applyFont="1" applyFill="1" applyBorder="1" applyAlignment="1">
      <alignment wrapText="1"/>
    </xf>
    <xf numFmtId="0" fontId="35" fillId="4" borderId="1" xfId="0" applyFont="1" applyFill="1" applyBorder="1" applyAlignment="1">
      <alignment horizontal="left" vertical="center"/>
    </xf>
    <xf numFmtId="0" fontId="0" fillId="0" borderId="0" xfId="0" applyFont="1"/>
    <xf numFmtId="0" fontId="35" fillId="0" borderId="4" xfId="0" applyFont="1" applyFill="1" applyBorder="1" applyAlignment="1">
      <alignment horizontal="left" vertical="center" wrapText="1"/>
    </xf>
    <xf numFmtId="0" fontId="17" fillId="0" borderId="0" xfId="0" applyFont="1" applyAlignment="1"/>
    <xf numFmtId="3" fontId="33" fillId="0" borderId="0" xfId="0" applyNumberFormat="1" applyFont="1" applyAlignment="1">
      <alignment horizontal="left"/>
    </xf>
    <xf numFmtId="3" fontId="37" fillId="0" borderId="1" xfId="0" applyNumberFormat="1" applyFont="1" applyBorder="1" applyAlignment="1">
      <alignment horizontal="left" vertical="center"/>
    </xf>
    <xf numFmtId="3" fontId="41" fillId="0" borderId="0" xfId="0" applyNumberFormat="1" applyFont="1"/>
    <xf numFmtId="0" fontId="36" fillId="0" borderId="0" xfId="0" applyFont="1" applyFill="1" applyBorder="1" applyAlignment="1">
      <alignment horizontal="center" vertical="center"/>
    </xf>
    <xf numFmtId="0" fontId="36" fillId="0" borderId="0" xfId="0" applyFont="1" applyFill="1" applyBorder="1" applyAlignment="1">
      <alignment horizontal="center" vertical="center" wrapText="1"/>
    </xf>
    <xf numFmtId="165" fontId="38" fillId="0" borderId="0" xfId="0" applyNumberFormat="1" applyFont="1" applyFill="1" applyBorder="1" applyAlignment="1">
      <alignment horizontal="center" vertical="center" wrapText="1"/>
    </xf>
    <xf numFmtId="165" fontId="39" fillId="0" borderId="0" xfId="0" applyNumberFormat="1" applyFont="1" applyFill="1" applyBorder="1" applyAlignment="1">
      <alignment horizontal="center" vertical="center" wrapText="1"/>
    </xf>
    <xf numFmtId="3" fontId="33" fillId="0" borderId="1" xfId="0" applyNumberFormat="1" applyFont="1" applyBorder="1" applyAlignment="1">
      <alignment horizontal="left" vertical="center"/>
    </xf>
    <xf numFmtId="0" fontId="68" fillId="0" borderId="0" xfId="0" applyFont="1" applyAlignment="1">
      <alignment horizontal="left" vertical="center" wrapText="1"/>
    </xf>
    <xf numFmtId="0" fontId="33" fillId="2" borderId="4" xfId="0" applyFont="1" applyFill="1" applyBorder="1" applyAlignment="1">
      <alignment horizontal="left" vertical="center" wrapText="1"/>
    </xf>
    <xf numFmtId="166" fontId="42" fillId="0" borderId="0" xfId="0" applyNumberFormat="1" applyFont="1" applyFill="1" applyBorder="1" applyAlignment="1">
      <alignment horizontal="center" vertical="center"/>
    </xf>
    <xf numFmtId="166" fontId="37" fillId="0" borderId="0" xfId="0" applyNumberFormat="1" applyFont="1" applyFill="1" applyBorder="1" applyAlignment="1">
      <alignment horizontal="center" vertical="center"/>
    </xf>
    <xf numFmtId="3" fontId="35" fillId="5" borderId="1" xfId="0" applyNumberFormat="1" applyFont="1" applyFill="1" applyBorder="1" applyAlignment="1">
      <alignment horizontal="left" vertical="center"/>
    </xf>
    <xf numFmtId="0" fontId="33" fillId="12" borderId="0" xfId="0" applyFont="1" applyFill="1" applyBorder="1" applyAlignment="1">
      <alignment horizontal="left" vertical="center"/>
    </xf>
    <xf numFmtId="0" fontId="33" fillId="13" borderId="0" xfId="0" applyFont="1" applyFill="1" applyBorder="1" applyAlignment="1">
      <alignment horizontal="left" vertical="center"/>
    </xf>
    <xf numFmtId="0" fontId="33" fillId="2" borderId="4" xfId="0" applyFont="1" applyFill="1" applyBorder="1" applyAlignment="1">
      <alignment horizontal="left" vertical="center"/>
    </xf>
    <xf numFmtId="0" fontId="33" fillId="12" borderId="4" xfId="0" applyFont="1" applyFill="1" applyBorder="1" applyAlignment="1">
      <alignment horizontal="left" vertical="center"/>
    </xf>
    <xf numFmtId="0" fontId="33" fillId="13" borderId="4" xfId="0" applyFont="1" applyFill="1" applyBorder="1" applyAlignment="1">
      <alignment horizontal="left" vertical="center"/>
    </xf>
    <xf numFmtId="0" fontId="33" fillId="2" borderId="1" xfId="0" applyFont="1" applyFill="1" applyBorder="1" applyAlignment="1">
      <alignment horizontal="left" vertical="center"/>
    </xf>
    <xf numFmtId="0" fontId="33" fillId="13" borderId="1" xfId="0" applyFont="1" applyFill="1" applyBorder="1" applyAlignment="1">
      <alignment horizontal="left" vertical="center"/>
    </xf>
    <xf numFmtId="0" fontId="33" fillId="12" borderId="1" xfId="0" applyFont="1" applyFill="1" applyBorder="1" applyAlignment="1">
      <alignment horizontal="left" vertical="center"/>
    </xf>
    <xf numFmtId="0" fontId="35" fillId="2" borderId="0" xfId="0" applyFont="1" applyFill="1" applyBorder="1" applyAlignment="1">
      <alignment horizontal="left" vertical="center" wrapText="1"/>
    </xf>
    <xf numFmtId="0" fontId="36" fillId="5" borderId="1" xfId="0" applyFont="1" applyFill="1" applyBorder="1" applyAlignment="1">
      <alignment horizontal="left" vertical="center" wrapText="1"/>
    </xf>
    <xf numFmtId="0" fontId="35" fillId="13" borderId="0" xfId="0" applyFont="1" applyFill="1" applyBorder="1" applyAlignment="1">
      <alignment horizontal="left" vertical="center" wrapText="1"/>
    </xf>
    <xf numFmtId="0" fontId="35" fillId="12" borderId="0" xfId="0" applyFont="1" applyFill="1" applyBorder="1" applyAlignment="1">
      <alignment horizontal="left" vertical="center" wrapText="1"/>
    </xf>
    <xf numFmtId="0" fontId="33" fillId="12" borderId="4" xfId="0" applyFont="1" applyFill="1" applyBorder="1" applyAlignment="1">
      <alignment horizontal="left" vertical="center" wrapText="1"/>
    </xf>
    <xf numFmtId="0" fontId="33" fillId="13" borderId="4" xfId="0" applyFont="1" applyFill="1" applyBorder="1" applyAlignment="1">
      <alignment horizontal="left" vertical="center" wrapText="1"/>
    </xf>
    <xf numFmtId="0" fontId="33" fillId="2" borderId="0" xfId="0" applyFont="1" applyFill="1" applyBorder="1" applyAlignment="1">
      <alignment horizontal="left" vertical="center"/>
    </xf>
    <xf numFmtId="0" fontId="36" fillId="13" borderId="0" xfId="0" applyFont="1" applyFill="1" applyBorder="1" applyAlignment="1">
      <alignment horizontal="left" vertical="center" wrapText="1"/>
    </xf>
    <xf numFmtId="0" fontId="79" fillId="0" borderId="0" xfId="0" applyNumberFormat="1" applyFont="1" applyFill="1" applyAlignment="1">
      <alignment vertical="center"/>
    </xf>
    <xf numFmtId="0" fontId="64" fillId="0" borderId="0" xfId="0" applyFont="1" applyFill="1" applyBorder="1" applyAlignment="1">
      <alignment horizontal="left"/>
    </xf>
    <xf numFmtId="0" fontId="37" fillId="0" borderId="8" xfId="7" applyFont="1" applyFill="1" applyBorder="1" applyAlignment="1">
      <alignment vertical="center"/>
      <protection locked="0"/>
    </xf>
    <xf numFmtId="0" fontId="37" fillId="0" borderId="10" xfId="7" applyFont="1" applyFill="1" applyBorder="1" applyAlignment="1">
      <alignment vertical="center"/>
      <protection locked="0"/>
    </xf>
    <xf numFmtId="3" fontId="57" fillId="0" borderId="0" xfId="0" applyNumberFormat="1" applyFont="1" applyBorder="1" applyAlignment="1">
      <alignment horizontal="left" vertical="center"/>
    </xf>
    <xf numFmtId="3" fontId="63" fillId="0" borderId="0" xfId="0" applyNumberFormat="1" applyFont="1" applyFill="1" applyAlignment="1">
      <alignment horizontal="left" vertical="center"/>
    </xf>
    <xf numFmtId="0" fontId="35" fillId="0" borderId="13" xfId="0" applyFont="1" applyBorder="1" applyAlignment="1">
      <alignment horizontal="left" vertical="center"/>
    </xf>
    <xf numFmtId="3" fontId="42" fillId="0" borderId="0" xfId="0" applyNumberFormat="1" applyFont="1"/>
    <xf numFmtId="0" fontId="37" fillId="0" borderId="2" xfId="0" applyFont="1" applyFill="1" applyBorder="1" applyAlignment="1">
      <alignment horizontal="left" vertical="center"/>
    </xf>
    <xf numFmtId="0" fontId="37" fillId="0" borderId="3" xfId="0" applyFont="1" applyFill="1" applyBorder="1" applyAlignment="1">
      <alignment horizontal="left" vertical="center"/>
    </xf>
    <xf numFmtId="3" fontId="37" fillId="0" borderId="4" xfId="0" applyNumberFormat="1" applyFont="1" applyBorder="1" applyAlignment="1">
      <alignment horizontal="left" vertical="center"/>
    </xf>
    <xf numFmtId="3" fontId="37" fillId="0" borderId="5" xfId="0" applyNumberFormat="1" applyFont="1" applyBorder="1" applyAlignment="1">
      <alignment horizontal="left" vertical="center"/>
    </xf>
    <xf numFmtId="165" fontId="37" fillId="0" borderId="4" xfId="0" applyNumberFormat="1" applyFont="1" applyFill="1" applyBorder="1" applyAlignment="1">
      <alignment horizontal="left" vertical="center"/>
    </xf>
    <xf numFmtId="165" fontId="37" fillId="0" borderId="5" xfId="0" applyNumberFormat="1" applyFont="1" applyFill="1" applyBorder="1" applyAlignment="1">
      <alignment horizontal="left" vertical="center"/>
    </xf>
    <xf numFmtId="165" fontId="33" fillId="0" borderId="15" xfId="0" applyNumberFormat="1" applyFont="1" applyFill="1" applyBorder="1" applyAlignment="1">
      <alignment horizontal="left" vertical="center"/>
    </xf>
    <xf numFmtId="0" fontId="36" fillId="0" borderId="0" xfId="0" applyFont="1" applyFill="1" applyBorder="1" applyAlignment="1">
      <alignment horizontal="left" vertical="center" wrapText="1"/>
    </xf>
    <xf numFmtId="0" fontId="35" fillId="0" borderId="13" xfId="0" applyFont="1" applyFill="1" applyBorder="1" applyAlignment="1">
      <alignment vertical="center"/>
    </xf>
    <xf numFmtId="0" fontId="35" fillId="0" borderId="11" xfId="0" applyFont="1" applyFill="1" applyBorder="1" applyAlignment="1">
      <alignment vertical="center"/>
    </xf>
    <xf numFmtId="165" fontId="35" fillId="0" borderId="6" xfId="0" applyNumberFormat="1" applyFont="1" applyFill="1" applyBorder="1" applyAlignment="1">
      <alignment horizontal="left" vertical="center"/>
    </xf>
    <xf numFmtId="165" fontId="35" fillId="0" borderId="8" xfId="0" applyNumberFormat="1" applyFont="1" applyFill="1" applyBorder="1" applyAlignment="1">
      <alignment horizontal="left" vertical="center"/>
    </xf>
    <xf numFmtId="165" fontId="36" fillId="0" borderId="10" xfId="0" applyNumberFormat="1" applyFont="1" applyFill="1" applyBorder="1" applyAlignment="1">
      <alignment horizontal="left" vertical="center"/>
    </xf>
    <xf numFmtId="0" fontId="36" fillId="2" borderId="1" xfId="0" applyFont="1" applyFill="1" applyBorder="1" applyAlignment="1">
      <alignment vertical="center"/>
    </xf>
    <xf numFmtId="0" fontId="35" fillId="0" borderId="8" xfId="0" applyFont="1" applyBorder="1" applyAlignment="1">
      <alignment horizontal="left" vertical="center"/>
    </xf>
    <xf numFmtId="0" fontId="35" fillId="0" borderId="10" xfId="0" applyFont="1" applyBorder="1" applyAlignment="1">
      <alignment horizontal="left" vertical="center"/>
    </xf>
    <xf numFmtId="0" fontId="37" fillId="0" borderId="9" xfId="0" applyFont="1" applyFill="1" applyBorder="1" applyAlignment="1">
      <alignment horizontal="left" vertical="center" wrapText="1"/>
    </xf>
    <xf numFmtId="165" fontId="46" fillId="0" borderId="0" xfId="0" applyNumberFormat="1" applyFont="1" applyFill="1" applyBorder="1" applyAlignment="1">
      <alignment horizontal="left" vertical="center"/>
    </xf>
    <xf numFmtId="0" fontId="35" fillId="0" borderId="0" xfId="0" applyFont="1" applyBorder="1" applyAlignment="1">
      <alignment horizontal="left" vertical="center"/>
    </xf>
    <xf numFmtId="0" fontId="35" fillId="0" borderId="9" xfId="0" applyFont="1" applyBorder="1" applyAlignment="1">
      <alignment horizontal="left" vertical="center"/>
    </xf>
    <xf numFmtId="0" fontId="35" fillId="0" borderId="11" xfId="0" applyFont="1" applyBorder="1" applyAlignment="1">
      <alignment horizontal="left" vertical="center"/>
    </xf>
    <xf numFmtId="0" fontId="37" fillId="0" borderId="2" xfId="0" applyFont="1" applyBorder="1" applyAlignment="1">
      <alignment vertical="center"/>
    </xf>
    <xf numFmtId="0" fontId="37" fillId="0" borderId="14" xfId="0" applyFont="1" applyBorder="1" applyAlignment="1">
      <alignment vertical="center"/>
    </xf>
    <xf numFmtId="0" fontId="37" fillId="0" borderId="3" xfId="0" applyFont="1" applyBorder="1" applyAlignment="1">
      <alignment vertical="center"/>
    </xf>
    <xf numFmtId="0" fontId="63" fillId="0" borderId="0" xfId="0" applyFont="1" applyAlignment="1">
      <alignment wrapText="1"/>
    </xf>
    <xf numFmtId="0" fontId="4" fillId="0" borderId="14" xfId="0" applyFont="1" applyBorder="1" applyAlignment="1">
      <alignment horizontal="center" wrapText="1"/>
    </xf>
    <xf numFmtId="0" fontId="4" fillId="0" borderId="3" xfId="0" applyFont="1" applyBorder="1" applyAlignment="1">
      <alignment horizontal="center" wrapText="1"/>
    </xf>
    <xf numFmtId="0" fontId="37" fillId="0" borderId="4" xfId="0" quotePrefix="1" applyFont="1" applyBorder="1" applyAlignment="1">
      <alignment horizontal="left" vertical="center" wrapText="1"/>
    </xf>
    <xf numFmtId="0" fontId="37" fillId="0" borderId="0" xfId="9" applyFont="1" applyBorder="1"/>
    <xf numFmtId="165" fontId="62" fillId="0" borderId="0" xfId="0" applyNumberFormat="1" applyFont="1" applyFill="1" applyBorder="1" applyAlignment="1">
      <alignment horizontal="center" vertical="center"/>
    </xf>
    <xf numFmtId="165" fontId="39" fillId="0" borderId="0" xfId="0" applyNumberFormat="1" applyFont="1" applyFill="1" applyBorder="1" applyAlignment="1">
      <alignment horizontal="center" vertical="center"/>
    </xf>
    <xf numFmtId="0" fontId="36" fillId="0" borderId="0" xfId="0" applyFont="1" applyFill="1" applyBorder="1" applyAlignment="1">
      <alignment horizontal="center" vertical="center"/>
    </xf>
    <xf numFmtId="0" fontId="57" fillId="0" borderId="0" xfId="0" applyFont="1" applyFill="1" applyBorder="1" applyAlignment="1">
      <alignment horizontal="left"/>
    </xf>
    <xf numFmtId="0" fontId="23" fillId="0" borderId="0" xfId="2" quotePrefix="1" applyFont="1" applyFill="1" applyBorder="1" applyAlignment="1" applyProtection="1">
      <alignment horizontal="left" vertical="center"/>
    </xf>
    <xf numFmtId="0" fontId="63" fillId="0" borderId="0" xfId="0" applyFont="1" applyFill="1" applyBorder="1" applyAlignment="1">
      <alignment horizontal="left"/>
    </xf>
    <xf numFmtId="0" fontId="23" fillId="0" borderId="0" xfId="2" quotePrefix="1" applyFont="1" applyFill="1" applyBorder="1" applyAlignment="1" applyProtection="1"/>
    <xf numFmtId="0" fontId="33" fillId="2" borderId="2" xfId="0" applyFont="1" applyFill="1" applyBorder="1" applyAlignment="1">
      <alignment vertical="center" wrapText="1"/>
    </xf>
    <xf numFmtId="165" fontId="36" fillId="0" borderId="0" xfId="0" applyNumberFormat="1" applyFont="1" applyFill="1" applyBorder="1" applyAlignment="1">
      <alignment horizontal="center" vertical="center"/>
    </xf>
    <xf numFmtId="165" fontId="36" fillId="0" borderId="0" xfId="0" applyNumberFormat="1" applyFont="1" applyFill="1" applyBorder="1" applyAlignment="1">
      <alignment vertical="center"/>
    </xf>
    <xf numFmtId="165" fontId="35" fillId="0" borderId="0" xfId="0" applyNumberFormat="1" applyFont="1" applyFill="1" applyBorder="1" applyAlignment="1">
      <alignment vertical="center"/>
    </xf>
    <xf numFmtId="165" fontId="23" fillId="0" borderId="0" xfId="2" applyNumberFormat="1" applyFont="1" applyFill="1" applyBorder="1" applyAlignment="1" applyProtection="1">
      <alignment horizontal="left" vertical="center"/>
    </xf>
    <xf numFmtId="165" fontId="70" fillId="0" borderId="0" xfId="0" applyNumberFormat="1" applyFont="1" applyFill="1" applyBorder="1" applyAlignment="1">
      <alignment vertical="center"/>
    </xf>
    <xf numFmtId="165" fontId="8" fillId="0" borderId="0" xfId="0" applyNumberFormat="1" applyFont="1" applyFill="1" applyBorder="1" applyAlignment="1">
      <alignment vertical="center"/>
    </xf>
    <xf numFmtId="165" fontId="35" fillId="0" borderId="0" xfId="0" applyNumberFormat="1" applyFont="1" applyFill="1" applyBorder="1" applyAlignment="1">
      <alignment vertical="center" wrapText="1"/>
    </xf>
    <xf numFmtId="165" fontId="55" fillId="0" borderId="0" xfId="0" applyNumberFormat="1" applyFont="1" applyFill="1" applyBorder="1" applyAlignment="1">
      <alignment horizontal="left" vertical="center"/>
    </xf>
    <xf numFmtId="165" fontId="57" fillId="0" borderId="0" xfId="0" applyNumberFormat="1" applyFont="1" applyFill="1" applyBorder="1" applyAlignment="1">
      <alignment horizontal="left"/>
    </xf>
    <xf numFmtId="165" fontId="23" fillId="0" borderId="0" xfId="2" quotePrefix="1" applyNumberFormat="1" applyFont="1" applyFill="1" applyBorder="1" applyAlignment="1" applyProtection="1">
      <alignment horizontal="left" vertical="center"/>
    </xf>
    <xf numFmtId="165" fontId="63" fillId="0" borderId="0" xfId="0" applyNumberFormat="1" applyFont="1" applyFill="1" applyBorder="1" applyAlignment="1"/>
    <xf numFmtId="165" fontId="8" fillId="0" borderId="0" xfId="0" applyNumberFormat="1" applyFont="1" applyFill="1" applyBorder="1" applyAlignment="1">
      <alignment horizontal="left" vertical="center"/>
    </xf>
    <xf numFmtId="165" fontId="35" fillId="0" borderId="0" xfId="0" applyNumberFormat="1" applyFont="1" applyFill="1" applyBorder="1" applyAlignment="1"/>
    <xf numFmtId="0" fontId="68" fillId="0" borderId="0" xfId="0" applyFont="1" applyFill="1" applyBorder="1" applyAlignment="1"/>
    <xf numFmtId="165" fontId="33" fillId="0" borderId="0" xfId="0" applyNumberFormat="1" applyFont="1" applyFill="1" applyBorder="1" applyAlignment="1">
      <alignment horizontal="left" vertical="center"/>
    </xf>
    <xf numFmtId="165" fontId="16" fillId="0" borderId="0" xfId="0" applyNumberFormat="1" applyFont="1" applyFill="1" applyBorder="1" applyAlignment="1"/>
    <xf numFmtId="165" fontId="16" fillId="0" borderId="0" xfId="0" applyNumberFormat="1" applyFont="1" applyFill="1" applyBorder="1" applyAlignment="1">
      <alignment horizontal="left" vertical="center"/>
    </xf>
    <xf numFmtId="0" fontId="35" fillId="0" borderId="0" xfId="0" applyFont="1" applyFill="1" applyBorder="1" applyAlignment="1"/>
    <xf numFmtId="0" fontId="60" fillId="0" borderId="0" xfId="0" applyFont="1" applyFill="1" applyBorder="1" applyAlignment="1"/>
    <xf numFmtId="165" fontId="0" fillId="0" borderId="0" xfId="0" applyNumberFormat="1" applyFill="1" applyBorder="1" applyAlignment="1">
      <alignment horizontal="left" vertical="center"/>
    </xf>
    <xf numFmtId="165" fontId="0" fillId="0" borderId="0" xfId="0" applyNumberFormat="1" applyFill="1" applyBorder="1" applyAlignment="1"/>
    <xf numFmtId="0" fontId="0" fillId="0" borderId="0" xfId="0" applyFill="1" applyBorder="1" applyAlignment="1"/>
    <xf numFmtId="0" fontId="33" fillId="0" borderId="0" xfId="0" applyFont="1" applyFill="1" applyBorder="1" applyAlignment="1">
      <alignment vertical="center"/>
    </xf>
    <xf numFmtId="0" fontId="35" fillId="0" borderId="6" xfId="0" applyFont="1" applyBorder="1" applyAlignment="1">
      <alignment vertical="center" wrapText="1"/>
    </xf>
    <xf numFmtId="0" fontId="35" fillId="0" borderId="9" xfId="0" applyFont="1" applyFill="1" applyBorder="1" applyAlignment="1">
      <alignment vertical="center"/>
    </xf>
    <xf numFmtId="0" fontId="35" fillId="0" borderId="2" xfId="0" applyFont="1" applyBorder="1" applyAlignment="1">
      <alignment vertical="center" wrapText="1"/>
    </xf>
    <xf numFmtId="0" fontId="29" fillId="0" borderId="0" xfId="2" applyFont="1" applyBorder="1" applyAlignment="1" applyProtection="1"/>
    <xf numFmtId="0" fontId="78" fillId="0" borderId="0" xfId="0" applyFont="1" applyAlignment="1">
      <alignment horizontal="left" vertical="center"/>
    </xf>
    <xf numFmtId="0" fontId="84" fillId="0" borderId="0" xfId="0" applyFont="1" applyAlignment="1">
      <alignment vertical="center"/>
    </xf>
    <xf numFmtId="0" fontId="85" fillId="0" borderId="0" xfId="0" applyFont="1" applyAlignment="1">
      <alignment vertical="center"/>
    </xf>
    <xf numFmtId="0" fontId="86" fillId="0" borderId="0" xfId="0" applyFont="1"/>
    <xf numFmtId="0" fontId="65" fillId="0" borderId="0" xfId="0" applyFont="1" applyBorder="1" applyAlignment="1">
      <alignment horizontal="left"/>
    </xf>
    <xf numFmtId="0" fontId="67" fillId="0" borderId="0" xfId="2" applyFont="1" applyBorder="1" applyAlignment="1" applyProtection="1">
      <alignment horizontal="left"/>
    </xf>
    <xf numFmtId="0" fontId="88" fillId="0" borderId="0" xfId="0" applyFont="1" applyBorder="1" applyAlignment="1">
      <alignment horizontal="left"/>
    </xf>
    <xf numFmtId="0" fontId="71" fillId="0" borderId="0" xfId="0" applyFont="1" applyAlignment="1">
      <alignment vertical="center"/>
    </xf>
    <xf numFmtId="0" fontId="3" fillId="0" borderId="0" xfId="0" applyFont="1" applyFill="1" applyBorder="1" applyAlignment="1">
      <alignment vertical="center"/>
    </xf>
    <xf numFmtId="0" fontId="6" fillId="0" borderId="0" xfId="2" applyFill="1" applyBorder="1" applyAlignment="1" applyProtection="1">
      <alignment wrapText="1"/>
    </xf>
    <xf numFmtId="0" fontId="27" fillId="0" borderId="0" xfId="0" applyFont="1" applyFill="1" applyBorder="1" applyAlignment="1">
      <alignment wrapText="1"/>
    </xf>
    <xf numFmtId="0" fontId="35" fillId="0" borderId="0" xfId="0" applyFont="1" applyFill="1" applyBorder="1" applyAlignment="1">
      <alignment wrapText="1"/>
    </xf>
    <xf numFmtId="0" fontId="16" fillId="0" borderId="0" xfId="0" applyFont="1" applyFill="1" applyBorder="1" applyAlignment="1">
      <alignment vertical="center" wrapText="1"/>
    </xf>
    <xf numFmtId="0" fontId="42" fillId="0" borderId="0" xfId="0" applyFont="1" applyFill="1" applyBorder="1" applyAlignment="1">
      <alignment wrapText="1"/>
    </xf>
    <xf numFmtId="0" fontId="6" fillId="0" borderId="0" xfId="2" applyFill="1" applyBorder="1" applyAlignment="1" applyProtection="1">
      <alignment vertical="center" wrapText="1"/>
    </xf>
    <xf numFmtId="0" fontId="37" fillId="0" borderId="0" xfId="2" quotePrefix="1" applyFont="1" applyAlignment="1" applyProtection="1">
      <alignment vertical="center" wrapText="1"/>
    </xf>
    <xf numFmtId="0" fontId="51" fillId="0" borderId="0" xfId="0" applyFont="1" applyAlignment="1">
      <alignment vertical="center"/>
    </xf>
    <xf numFmtId="3" fontId="37" fillId="0" borderId="6" xfId="0" applyNumberFormat="1" applyFont="1" applyBorder="1" applyAlignment="1">
      <alignment horizontal="left" vertical="center"/>
    </xf>
    <xf numFmtId="3" fontId="37" fillId="0" borderId="8" xfId="0" applyNumberFormat="1" applyFont="1" applyBorder="1" applyAlignment="1">
      <alignment horizontal="left" vertical="center"/>
    </xf>
    <xf numFmtId="0" fontId="57" fillId="0" borderId="0" xfId="0" applyFont="1" applyAlignment="1">
      <alignment vertical="center"/>
    </xf>
    <xf numFmtId="0" fontId="57" fillId="0" borderId="0" xfId="0" applyFont="1" applyAlignment="1">
      <alignment vertical="top"/>
    </xf>
    <xf numFmtId="0" fontId="55" fillId="0" borderId="0" xfId="0" applyFont="1" applyAlignment="1">
      <alignment vertical="top"/>
    </xf>
    <xf numFmtId="0" fontId="35" fillId="0" borderId="8" xfId="0" applyFont="1" applyBorder="1" applyAlignment="1">
      <alignment vertical="center"/>
    </xf>
    <xf numFmtId="0" fontId="69" fillId="0" borderId="0" xfId="0" applyFont="1" applyAlignment="1">
      <alignment vertical="center"/>
    </xf>
    <xf numFmtId="0" fontId="83" fillId="0" borderId="0" xfId="0" applyFont="1" applyFill="1" applyAlignment="1">
      <alignment horizontal="center" vertical="center" wrapText="1"/>
    </xf>
    <xf numFmtId="0" fontId="6" fillId="0" borderId="0" xfId="2" applyAlignment="1" applyProtection="1">
      <alignment horizontal="left" vertical="center"/>
    </xf>
    <xf numFmtId="0" fontId="6" fillId="0" borderId="0" xfId="2" quotePrefix="1" applyAlignment="1" applyProtection="1">
      <alignment horizontal="left" vertical="center"/>
    </xf>
    <xf numFmtId="0" fontId="6" fillId="0" borderId="0" xfId="2" quotePrefix="1" applyAlignment="1" applyProtection="1">
      <alignment horizontal="left" vertical="center" wrapText="1"/>
    </xf>
    <xf numFmtId="0" fontId="6" fillId="0" borderId="0" xfId="2" quotePrefix="1" applyAlignment="1" applyProtection="1"/>
    <xf numFmtId="3" fontId="37" fillId="0" borderId="1" xfId="0" applyNumberFormat="1" applyFont="1" applyFill="1" applyBorder="1" applyAlignment="1">
      <alignment horizontal="left" vertical="center"/>
    </xf>
    <xf numFmtId="165" fontId="35" fillId="5" borderId="0" xfId="3" applyNumberFormat="1" applyFont="1" applyFill="1" applyBorder="1" applyAlignment="1">
      <alignment horizontal="center" vertical="center"/>
    </xf>
    <xf numFmtId="0" fontId="89" fillId="0" borderId="0" xfId="0" applyFont="1"/>
    <xf numFmtId="0" fontId="44" fillId="0" borderId="0" xfId="0" applyFont="1" applyBorder="1" applyAlignment="1">
      <alignment horizontal="left" vertical="center" wrapText="1"/>
    </xf>
    <xf numFmtId="0" fontId="27" fillId="0" borderId="0" xfId="0" applyFont="1" applyAlignment="1">
      <alignment horizontal="left" vertical="top"/>
    </xf>
    <xf numFmtId="3" fontId="26" fillId="0" borderId="0" xfId="0" applyNumberFormat="1" applyFont="1" applyAlignment="1">
      <alignment horizontal="left" vertical="top"/>
    </xf>
    <xf numFmtId="0" fontId="65" fillId="0" borderId="0" xfId="0" applyFont="1" applyFill="1" applyAlignment="1">
      <alignment horizontal="left" vertical="center"/>
    </xf>
    <xf numFmtId="0" fontId="72" fillId="0" borderId="0" xfId="0" applyFont="1" applyAlignment="1">
      <alignment horizontal="left" vertical="center"/>
    </xf>
    <xf numFmtId="0" fontId="29" fillId="0" borderId="0" xfId="2" quotePrefix="1" applyFont="1" applyAlignment="1" applyProtection="1">
      <alignment horizontal="left" vertical="center"/>
    </xf>
    <xf numFmtId="0" fontId="29" fillId="0" borderId="0" xfId="2" applyFont="1" applyAlignment="1" applyProtection="1">
      <alignment horizontal="left" vertical="center"/>
    </xf>
    <xf numFmtId="0" fontId="90" fillId="0" borderId="0" xfId="0" applyFont="1"/>
    <xf numFmtId="0" fontId="19" fillId="0" borderId="0" xfId="0" applyFont="1" applyBorder="1" applyAlignment="1">
      <alignment horizontal="left"/>
    </xf>
    <xf numFmtId="0" fontId="43" fillId="0" borderId="0" xfId="0" applyFont="1" applyBorder="1" applyAlignment="1">
      <alignment horizontal="left"/>
    </xf>
    <xf numFmtId="0" fontId="91" fillId="0" borderId="0" xfId="2" applyFont="1" applyAlignment="1" applyProtection="1"/>
    <xf numFmtId="0" fontId="79" fillId="0" borderId="0" xfId="0" applyFont="1"/>
    <xf numFmtId="0" fontId="37" fillId="0" borderId="0" xfId="0" applyFont="1" applyBorder="1" applyAlignment="1">
      <alignment vertical="center" wrapText="1"/>
    </xf>
    <xf numFmtId="10" fontId="35" fillId="5" borderId="0" xfId="0" applyNumberFormat="1" applyFont="1" applyFill="1" applyBorder="1" applyAlignment="1">
      <alignment horizontal="center" vertical="center"/>
    </xf>
    <xf numFmtId="0" fontId="37" fillId="0" borderId="0" xfId="2" quotePrefix="1" applyFont="1" applyAlignment="1" applyProtection="1">
      <alignment horizontal="left" vertical="center" wrapText="1"/>
    </xf>
    <xf numFmtId="0" fontId="37" fillId="0" borderId="0" xfId="2" quotePrefix="1" applyFont="1" applyAlignment="1" applyProtection="1">
      <alignment horizontal="left" wrapText="1"/>
    </xf>
    <xf numFmtId="0" fontId="36" fillId="2" borderId="2" xfId="0" applyFont="1" applyFill="1" applyBorder="1" applyAlignment="1">
      <alignment horizontal="left" vertical="center"/>
    </xf>
    <xf numFmtId="0" fontId="36" fillId="2" borderId="14" xfId="0" applyFont="1" applyFill="1" applyBorder="1" applyAlignment="1">
      <alignment horizontal="left" vertical="center"/>
    </xf>
    <xf numFmtId="0" fontId="36" fillId="2" borderId="3" xfId="0" applyFont="1" applyFill="1" applyBorder="1" applyAlignment="1">
      <alignment horizontal="left" vertical="center"/>
    </xf>
    <xf numFmtId="0" fontId="33" fillId="0" borderId="1" xfId="0" applyFont="1" applyBorder="1" applyAlignment="1">
      <alignment horizontal="left" vertical="center"/>
    </xf>
    <xf numFmtId="0" fontId="79" fillId="0" borderId="0" xfId="0" applyNumberFormat="1" applyFont="1" applyFill="1" applyAlignment="1">
      <alignment horizontal="left" vertical="center" wrapText="1"/>
    </xf>
    <xf numFmtId="0" fontId="85" fillId="0" borderId="0" xfId="0" applyFont="1" applyAlignment="1">
      <alignment horizontal="left" vertical="center" wrapText="1"/>
    </xf>
    <xf numFmtId="0" fontId="37" fillId="0" borderId="0" xfId="0" applyFont="1" applyFill="1" applyBorder="1" applyAlignment="1">
      <alignment horizontal="left" vertical="center"/>
    </xf>
    <xf numFmtId="0" fontId="33" fillId="2" borderId="4" xfId="0" applyFont="1" applyFill="1" applyBorder="1" applyAlignment="1">
      <alignment horizontal="left" vertical="center" wrapText="1"/>
    </xf>
    <xf numFmtId="0" fontId="36" fillId="2" borderId="3" xfId="0" applyFont="1" applyFill="1" applyBorder="1" applyAlignment="1">
      <alignment horizontal="left" vertical="center" wrapText="1"/>
    </xf>
    <xf numFmtId="0" fontId="36" fillId="2" borderId="1" xfId="0" applyFont="1" applyFill="1" applyBorder="1" applyAlignment="1">
      <alignment horizontal="left" vertical="center"/>
    </xf>
    <xf numFmtId="0" fontId="36" fillId="2" borderId="14" xfId="0" applyFont="1" applyFill="1" applyBorder="1" applyAlignment="1">
      <alignment horizontal="left" vertical="center" wrapText="1"/>
    </xf>
    <xf numFmtId="0" fontId="55" fillId="0" borderId="0" xfId="0" applyFont="1" applyAlignment="1">
      <alignment vertical="center"/>
    </xf>
    <xf numFmtId="0" fontId="8" fillId="0" borderId="0" xfId="0" applyFont="1" applyAlignment="1"/>
    <xf numFmtId="0" fontId="60" fillId="0" borderId="0" xfId="0" applyFont="1" applyAlignment="1"/>
    <xf numFmtId="0" fontId="55" fillId="0" borderId="0" xfId="0" applyFont="1" applyAlignment="1">
      <alignment horizontal="left" vertical="center" wrapText="1"/>
    </xf>
    <xf numFmtId="0" fontId="55" fillId="0" borderId="0" xfId="0" applyFont="1" applyAlignment="1">
      <alignment vertical="center" wrapText="1"/>
    </xf>
    <xf numFmtId="0" fontId="0" fillId="0" borderId="0" xfId="0" applyFont="1" applyAlignment="1">
      <alignment horizontal="left" vertical="center"/>
    </xf>
    <xf numFmtId="0" fontId="0" fillId="0" borderId="0" xfId="0" applyFont="1" applyFill="1" applyAlignment="1">
      <alignment horizontal="left" vertical="top"/>
    </xf>
    <xf numFmtId="0" fontId="0" fillId="0" borderId="0" xfId="0" applyFont="1" applyBorder="1" applyAlignment="1"/>
    <xf numFmtId="3" fontId="35" fillId="5" borderId="2" xfId="0" applyNumberFormat="1" applyFont="1" applyFill="1" applyBorder="1" applyAlignment="1">
      <alignment horizontal="left" vertical="center"/>
    </xf>
    <xf numFmtId="3" fontId="35" fillId="5" borderId="1" xfId="0" applyNumberFormat="1" applyFont="1" applyFill="1" applyBorder="1" applyAlignment="1">
      <alignment horizontal="left" vertical="center"/>
    </xf>
    <xf numFmtId="3" fontId="37" fillId="5" borderId="1" xfId="0" applyNumberFormat="1" applyFont="1" applyFill="1" applyBorder="1" applyAlignment="1">
      <alignment horizontal="left" vertical="center"/>
    </xf>
    <xf numFmtId="0" fontId="83" fillId="11" borderId="0" xfId="0" applyFont="1" applyFill="1" applyAlignment="1">
      <alignment vertical="center" wrapText="1"/>
    </xf>
    <xf numFmtId="0" fontId="37" fillId="0" borderId="0" xfId="2" quotePrefix="1" applyFont="1" applyAlignment="1" applyProtection="1">
      <alignment wrapText="1"/>
    </xf>
    <xf numFmtId="0" fontId="83" fillId="0" borderId="0" xfId="0" applyFont="1" applyFill="1" applyAlignment="1">
      <alignment vertical="center"/>
    </xf>
    <xf numFmtId="0" fontId="70" fillId="0" borderId="0" xfId="0" applyFont="1" applyFill="1" applyAlignment="1">
      <alignment vertical="center" wrapText="1"/>
    </xf>
    <xf numFmtId="0" fontId="83" fillId="0" borderId="0" xfId="0" applyFont="1" applyFill="1" applyAlignment="1">
      <alignment vertical="center" wrapText="1"/>
    </xf>
    <xf numFmtId="0" fontId="35" fillId="0" borderId="0" xfId="0" applyFont="1" applyAlignment="1">
      <alignment vertical="center" wrapText="1"/>
    </xf>
    <xf numFmtId="0" fontId="93" fillId="11" borderId="0" xfId="0" applyFont="1" applyFill="1" applyAlignment="1">
      <alignment vertical="center"/>
    </xf>
    <xf numFmtId="0" fontId="35" fillId="0" borderId="0" xfId="0" applyFont="1" applyBorder="1" applyAlignment="1">
      <alignment vertical="center"/>
    </xf>
    <xf numFmtId="0" fontId="86" fillId="0" borderId="0" xfId="0" applyFont="1" applyBorder="1"/>
    <xf numFmtId="0" fontId="40" fillId="0" borderId="0" xfId="2" applyFont="1" applyBorder="1" applyAlignment="1" applyProtection="1">
      <alignment vertical="center" wrapText="1"/>
    </xf>
    <xf numFmtId="0" fontId="86" fillId="0" borderId="0" xfId="0" applyFont="1" applyBorder="1" applyAlignment="1">
      <alignment wrapText="1"/>
    </xf>
    <xf numFmtId="0" fontId="37" fillId="5" borderId="2" xfId="0" applyFont="1" applyFill="1" applyBorder="1" applyAlignment="1">
      <alignment horizontal="left" vertical="center" wrapText="1"/>
    </xf>
    <xf numFmtId="0" fontId="40" fillId="5" borderId="3" xfId="2" applyFont="1" applyFill="1" applyBorder="1" applyAlignment="1" applyProtection="1">
      <alignment vertical="center" wrapText="1"/>
    </xf>
    <xf numFmtId="0" fontId="37" fillId="5" borderId="6" xfId="0" applyFont="1" applyFill="1" applyBorder="1" applyAlignment="1">
      <alignment horizontal="left" vertical="center" wrapText="1"/>
    </xf>
    <xf numFmtId="0" fontId="33" fillId="2" borderId="11" xfId="0" applyFont="1" applyFill="1" applyBorder="1" applyAlignment="1">
      <alignment horizontal="left" vertical="center"/>
    </xf>
    <xf numFmtId="0" fontId="33" fillId="2" borderId="10" xfId="0" applyFont="1" applyFill="1" applyBorder="1" applyAlignment="1">
      <alignment horizontal="left" vertical="center"/>
    </xf>
    <xf numFmtId="0" fontId="87" fillId="5" borderId="2" xfId="0" applyFont="1" applyFill="1" applyBorder="1" applyAlignment="1">
      <alignment vertical="center" wrapText="1"/>
    </xf>
    <xf numFmtId="0" fontId="37" fillId="5" borderId="2" xfId="0" applyFont="1" applyFill="1" applyBorder="1" applyAlignment="1">
      <alignment vertical="center" wrapText="1"/>
    </xf>
    <xf numFmtId="0" fontId="35" fillId="5" borderId="2" xfId="0" applyFont="1" applyFill="1" applyBorder="1" applyAlignment="1">
      <alignment vertical="center" wrapText="1"/>
    </xf>
    <xf numFmtId="0" fontId="40" fillId="5" borderId="7" xfId="2" applyFont="1" applyFill="1" applyBorder="1" applyAlignment="1" applyProtection="1">
      <alignment vertical="center" wrapText="1"/>
    </xf>
    <xf numFmtId="0" fontId="35" fillId="5" borderId="6" xfId="0" applyFont="1" applyFill="1" applyBorder="1" applyAlignment="1">
      <alignment vertical="center" wrapText="1"/>
    </xf>
    <xf numFmtId="0" fontId="36" fillId="2" borderId="2" xfId="0" applyFont="1" applyFill="1" applyBorder="1" applyAlignment="1">
      <alignment horizontal="left" vertical="center"/>
    </xf>
    <xf numFmtId="0" fontId="36" fillId="2" borderId="14" xfId="0" applyFont="1" applyFill="1" applyBorder="1" applyAlignment="1">
      <alignment horizontal="left" vertical="center"/>
    </xf>
    <xf numFmtId="0" fontId="36" fillId="2" borderId="3" xfId="0" applyFont="1" applyFill="1" applyBorder="1" applyAlignment="1">
      <alignment horizontal="left" vertical="center"/>
    </xf>
    <xf numFmtId="0" fontId="36" fillId="2" borderId="1" xfId="0" applyFont="1" applyFill="1" applyBorder="1" applyAlignment="1">
      <alignment horizontal="left" vertical="center"/>
    </xf>
    <xf numFmtId="0" fontId="36" fillId="2" borderId="2" xfId="0" applyFont="1" applyFill="1" applyBorder="1" applyAlignment="1">
      <alignment horizontal="left" vertical="center" wrapText="1"/>
    </xf>
    <xf numFmtId="0" fontId="36" fillId="2" borderId="1"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12" xfId="0" applyFont="1" applyFill="1" applyBorder="1" applyAlignment="1">
      <alignment horizontal="left" vertical="center" wrapText="1"/>
    </xf>
    <xf numFmtId="0" fontId="37" fillId="0" borderId="8" xfId="0" applyFont="1" applyFill="1" applyBorder="1" applyAlignment="1">
      <alignment horizontal="left" vertical="center"/>
    </xf>
    <xf numFmtId="0" fontId="37" fillId="0" borderId="0" xfId="0" applyFont="1" applyFill="1" applyBorder="1" applyAlignment="1">
      <alignment horizontal="left" vertical="center"/>
    </xf>
    <xf numFmtId="0" fontId="33" fillId="0" borderId="2" xfId="0" applyFont="1" applyFill="1" applyBorder="1" applyAlignment="1">
      <alignment horizontal="left" vertical="center"/>
    </xf>
    <xf numFmtId="0" fontId="33" fillId="0" borderId="14" xfId="0" applyFont="1" applyFill="1" applyBorder="1" applyAlignment="1">
      <alignment horizontal="left" vertical="center"/>
    </xf>
    <xf numFmtId="0" fontId="37" fillId="0" borderId="6" xfId="0" applyFont="1" applyFill="1" applyBorder="1" applyAlignment="1">
      <alignment horizontal="left" vertical="center"/>
    </xf>
    <xf numFmtId="0" fontId="37" fillId="0" borderId="7" xfId="0" applyFont="1" applyFill="1" applyBorder="1" applyAlignment="1">
      <alignment horizontal="left" vertical="center"/>
    </xf>
    <xf numFmtId="0" fontId="37" fillId="0" borderId="9" xfId="0" applyFont="1" applyFill="1" applyBorder="1" applyAlignment="1">
      <alignment horizontal="left" vertical="center"/>
    </xf>
    <xf numFmtId="0" fontId="64" fillId="0" borderId="0" xfId="0" applyFont="1" applyFill="1" applyAlignment="1">
      <alignment horizontal="left" vertical="center" wrapText="1"/>
    </xf>
    <xf numFmtId="0" fontId="33" fillId="2" borderId="6" xfId="0" applyFont="1" applyFill="1" applyBorder="1" applyAlignment="1">
      <alignment horizontal="left" vertical="center" wrapText="1"/>
    </xf>
    <xf numFmtId="0" fontId="33" fillId="2" borderId="12" xfId="0" applyFont="1" applyFill="1" applyBorder="1" applyAlignment="1">
      <alignment horizontal="left" vertical="center" wrapText="1"/>
    </xf>
    <xf numFmtId="0" fontId="36" fillId="2" borderId="12" xfId="0" applyFont="1" applyFill="1" applyBorder="1" applyAlignment="1">
      <alignment horizontal="left" vertical="center" wrapText="1"/>
    </xf>
    <xf numFmtId="0" fontId="37" fillId="0" borderId="4" xfId="0" applyFont="1" applyBorder="1" applyAlignment="1">
      <alignment horizontal="left" vertical="center"/>
    </xf>
    <xf numFmtId="0" fontId="37" fillId="0" borderId="15" xfId="0" applyFont="1" applyBorder="1" applyAlignment="1">
      <alignment horizontal="left" vertical="center"/>
    </xf>
    <xf numFmtId="0" fontId="37" fillId="0" borderId="1" xfId="0" applyFont="1" applyBorder="1" applyAlignment="1">
      <alignment horizontal="left" vertical="center"/>
    </xf>
    <xf numFmtId="0" fontId="4" fillId="0" borderId="14" xfId="0" applyFont="1" applyBorder="1" applyAlignment="1">
      <alignment horizontal="left" vertical="center"/>
    </xf>
    <xf numFmtId="0" fontId="64" fillId="0" borderId="0" xfId="0" applyFont="1" applyBorder="1" applyAlignment="1">
      <alignment horizontal="left" vertical="center"/>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10"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3" fillId="0" borderId="3" xfId="0" applyFont="1" applyFill="1" applyBorder="1" applyAlignment="1">
      <alignment horizontal="left" vertical="center"/>
    </xf>
    <xf numFmtId="0" fontId="37" fillId="0" borderId="11" xfId="0" applyFont="1" applyBorder="1" applyAlignment="1">
      <alignment horizontal="left" vertical="center"/>
    </xf>
    <xf numFmtId="0" fontId="33" fillId="8" borderId="4" xfId="0" applyFont="1" applyFill="1" applyBorder="1" applyAlignment="1">
      <alignment horizontal="left" vertical="center" wrapText="1"/>
    </xf>
    <xf numFmtId="0" fontId="33" fillId="8" borderId="5"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5" xfId="0" applyFont="1" applyFill="1" applyBorder="1" applyAlignment="1">
      <alignment horizontal="left" vertical="center" wrapText="1"/>
    </xf>
    <xf numFmtId="0" fontId="63" fillId="0" borderId="0" xfId="0" applyFont="1" applyBorder="1" applyAlignment="1">
      <alignment horizontal="left" vertical="center"/>
    </xf>
    <xf numFmtId="0" fontId="63" fillId="0" borderId="0" xfId="0" applyFont="1" applyBorder="1" applyAlignment="1">
      <alignment horizontal="left"/>
    </xf>
    <xf numFmtId="0" fontId="64" fillId="0" borderId="0" xfId="0" applyFont="1" applyAlignment="1">
      <alignment horizontal="left" wrapText="1"/>
    </xf>
    <xf numFmtId="0" fontId="36" fillId="2" borderId="3" xfId="0" applyFont="1" applyFill="1" applyBorder="1" applyAlignment="1">
      <alignment horizontal="left" vertical="center" wrapText="1"/>
    </xf>
    <xf numFmtId="0" fontId="35" fillId="0" borderId="1" xfId="0" applyFont="1" applyBorder="1" applyAlignment="1">
      <alignment horizontal="left" vertical="center" wrapText="1"/>
    </xf>
    <xf numFmtId="0" fontId="35" fillId="0" borderId="8" xfId="0" applyFont="1" applyBorder="1" applyAlignment="1">
      <alignment horizontal="left" vertical="center" wrapText="1"/>
    </xf>
    <xf numFmtId="0" fontId="33" fillId="2" borderId="2" xfId="0" applyFont="1" applyFill="1" applyBorder="1" applyAlignment="1">
      <alignment horizontal="left" vertical="center" wrapText="1"/>
    </xf>
    <xf numFmtId="0" fontId="19" fillId="0" borderId="0" xfId="0" applyFont="1" applyBorder="1" applyAlignment="1">
      <alignment horizontal="left"/>
    </xf>
    <xf numFmtId="0" fontId="37" fillId="0" borderId="7"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85" fillId="0" borderId="12" xfId="0" applyFont="1" applyBorder="1" applyAlignment="1">
      <alignment horizontal="left" vertical="center" wrapText="1"/>
    </xf>
    <xf numFmtId="0" fontId="85" fillId="0" borderId="13" xfId="0" applyFont="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64" fillId="0" borderId="0" xfId="0" applyFont="1" applyBorder="1" applyAlignment="1">
      <alignment horizontal="left"/>
    </xf>
    <xf numFmtId="0" fontId="37" fillId="0" borderId="8"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3" fillId="2" borderId="3" xfId="0" applyFont="1" applyFill="1" applyBorder="1" applyAlignment="1">
      <alignment horizontal="left" vertical="center" wrapText="1"/>
    </xf>
    <xf numFmtId="167" fontId="33" fillId="0" borderId="10" xfId="0" applyNumberFormat="1" applyFont="1" applyFill="1" applyBorder="1" applyAlignment="1">
      <alignment horizontal="left" vertical="center"/>
    </xf>
    <xf numFmtId="0" fontId="63" fillId="0" borderId="0" xfId="0" applyFont="1" applyAlignment="1">
      <alignment horizontal="left" vertical="center" wrapText="1"/>
    </xf>
    <xf numFmtId="0" fontId="35" fillId="0" borderId="1" xfId="0" applyFont="1" applyFill="1" applyBorder="1" applyAlignment="1">
      <alignment horizontal="left" vertical="center" wrapText="1"/>
    </xf>
    <xf numFmtId="0" fontId="35" fillId="0" borderId="2" xfId="0" applyFont="1" applyBorder="1" applyAlignment="1">
      <alignment horizontal="left" vertical="center" wrapText="1"/>
    </xf>
    <xf numFmtId="0" fontId="37" fillId="0" borderId="1" xfId="0" applyFont="1" applyBorder="1" applyAlignment="1">
      <alignment horizontal="left" vertical="center" wrapText="1"/>
    </xf>
    <xf numFmtId="0" fontId="37" fillId="0" borderId="4" xfId="0" applyFont="1" applyBorder="1" applyAlignment="1">
      <alignment horizontal="left" vertical="center" wrapText="1"/>
    </xf>
    <xf numFmtId="0" fontId="37" fillId="0" borderId="5" xfId="0" applyFont="1" applyBorder="1" applyAlignment="1">
      <alignment horizontal="left" vertical="center" wrapText="1"/>
    </xf>
    <xf numFmtId="0" fontId="37" fillId="0" borderId="15" xfId="0" applyFont="1" applyBorder="1" applyAlignment="1">
      <alignment horizontal="left" vertical="center" wrapText="1"/>
    </xf>
    <xf numFmtId="0" fontId="37" fillId="0" borderId="8" xfId="0" applyFont="1" applyBorder="1" applyAlignment="1">
      <alignment horizontal="left" vertical="center" wrapText="1"/>
    </xf>
    <xf numFmtId="0" fontId="37" fillId="0" borderId="0"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Border="1" applyAlignment="1">
      <alignment horizontal="left" vertical="center" wrapText="1"/>
    </xf>
    <xf numFmtId="0" fontId="35" fillId="0" borderId="4" xfId="0" applyFont="1" applyBorder="1" applyAlignment="1">
      <alignment horizontal="left" vertical="center" wrapText="1"/>
    </xf>
    <xf numFmtId="0" fontId="36" fillId="2" borderId="4" xfId="0" applyFont="1" applyFill="1" applyBorder="1" applyAlignment="1">
      <alignment horizontal="left" vertical="center" wrapText="1"/>
    </xf>
    <xf numFmtId="0" fontId="45" fillId="0" borderId="0" xfId="0" applyFont="1" applyBorder="1" applyAlignment="1">
      <alignment horizontal="left"/>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0" xfId="0" applyFont="1" applyBorder="1" applyAlignment="1">
      <alignment horizontal="left"/>
    </xf>
    <xf numFmtId="0" fontId="63" fillId="0" borderId="0" xfId="0" applyFont="1" applyAlignment="1">
      <alignment horizontal="left"/>
    </xf>
    <xf numFmtId="0" fontId="37" fillId="0" borderId="0" xfId="0" applyFont="1" applyBorder="1" applyAlignment="1">
      <alignment horizontal="left" vertical="center"/>
    </xf>
    <xf numFmtId="0" fontId="35" fillId="0" borderId="0" xfId="0" applyFont="1" applyAlignment="1">
      <alignment horizontal="left" wrapText="1"/>
    </xf>
    <xf numFmtId="3" fontId="42" fillId="5" borderId="0" xfId="0" applyNumberFormat="1" applyFont="1" applyFill="1" applyBorder="1" applyAlignment="1">
      <alignment vertical="center"/>
    </xf>
    <xf numFmtId="0" fontId="37" fillId="5" borderId="1" xfId="0" applyFont="1" applyFill="1" applyBorder="1" applyAlignment="1">
      <alignment vertical="center"/>
    </xf>
    <xf numFmtId="0" fontId="36" fillId="2" borderId="2" xfId="0" applyFont="1" applyFill="1" applyBorder="1" applyAlignment="1">
      <alignment vertical="center"/>
    </xf>
    <xf numFmtId="0" fontId="36" fillId="2" borderId="14" xfId="0" applyFont="1" applyFill="1" applyBorder="1" applyAlignment="1">
      <alignment vertical="center"/>
    </xf>
    <xf numFmtId="0" fontId="36" fillId="2" borderId="3" xfId="0" applyFont="1" applyFill="1" applyBorder="1" applyAlignment="1">
      <alignment vertical="center"/>
    </xf>
    <xf numFmtId="0" fontId="37" fillId="5" borderId="1" xfId="0" applyFont="1" applyFill="1" applyBorder="1" applyAlignment="1">
      <alignment vertical="center" wrapText="1"/>
    </xf>
    <xf numFmtId="3" fontId="35" fillId="0" borderId="0" xfId="0" applyNumberFormat="1" applyFont="1" applyFill="1" applyBorder="1" applyAlignment="1">
      <alignment vertical="center"/>
    </xf>
    <xf numFmtId="3" fontId="37" fillId="0" borderId="0" xfId="0" applyNumberFormat="1" applyFont="1" applyFill="1" applyBorder="1" applyAlignment="1">
      <alignment vertical="center"/>
    </xf>
    <xf numFmtId="0" fontId="95" fillId="0" borderId="0" xfId="2" applyFont="1" applyAlignment="1" applyProtection="1"/>
    <xf numFmtId="3" fontId="36" fillId="5" borderId="1" xfId="0" applyNumberFormat="1" applyFont="1" applyFill="1" applyBorder="1" applyAlignment="1">
      <alignment horizontal="left" vertical="center"/>
    </xf>
    <xf numFmtId="0" fontId="36" fillId="12" borderId="2" xfId="0" applyFont="1" applyFill="1" applyBorder="1" applyAlignment="1">
      <alignment horizontal="left" vertical="center"/>
    </xf>
    <xf numFmtId="0" fontId="36" fillId="12" borderId="14" xfId="0" applyFont="1" applyFill="1" applyBorder="1" applyAlignment="1">
      <alignment horizontal="left" vertical="center"/>
    </xf>
    <xf numFmtId="0" fontId="36" fillId="12" borderId="3" xfId="0" applyFont="1" applyFill="1" applyBorder="1" applyAlignment="1">
      <alignment horizontal="left" vertical="center"/>
    </xf>
    <xf numFmtId="0" fontId="36" fillId="13" borderId="2" xfId="0" applyFont="1" applyFill="1" applyBorder="1" applyAlignment="1">
      <alignment horizontal="left" vertical="center"/>
    </xf>
    <xf numFmtId="0" fontId="36" fillId="13" borderId="14" xfId="0" applyFont="1" applyFill="1" applyBorder="1" applyAlignment="1">
      <alignment horizontal="left" vertical="center"/>
    </xf>
    <xf numFmtId="0" fontId="36" fillId="13" borderId="3" xfId="0" applyFont="1" applyFill="1" applyBorder="1" applyAlignment="1">
      <alignment horizontal="left" vertical="center"/>
    </xf>
    <xf numFmtId="0" fontId="79" fillId="0" borderId="0" xfId="0" applyNumberFormat="1" applyFont="1" applyFill="1" applyAlignment="1">
      <alignment horizontal="left" vertical="center"/>
    </xf>
    <xf numFmtId="3" fontId="41" fillId="0" borderId="0" xfId="0" applyNumberFormat="1" applyFont="1" applyAlignment="1">
      <alignment horizontal="left"/>
    </xf>
    <xf numFmtId="0" fontId="29" fillId="0" borderId="0" xfId="2" applyFont="1" applyAlignment="1" applyProtection="1">
      <alignment horizontal="left"/>
    </xf>
    <xf numFmtId="3" fontId="33" fillId="2" borderId="0" xfId="0" applyNumberFormat="1" applyFont="1" applyFill="1" applyBorder="1" applyAlignment="1">
      <alignment horizontal="left" vertical="center"/>
    </xf>
    <xf numFmtId="0" fontId="16" fillId="0" borderId="0" xfId="0" applyFont="1" applyAlignment="1">
      <alignment horizontal="left"/>
    </xf>
    <xf numFmtId="0" fontId="16" fillId="0" borderId="0" xfId="0" applyFont="1" applyFill="1" applyAlignment="1">
      <alignment horizontal="left"/>
    </xf>
    <xf numFmtId="3" fontId="33" fillId="12" borderId="0" xfId="0" applyNumberFormat="1" applyFont="1" applyFill="1" applyBorder="1" applyAlignment="1">
      <alignment horizontal="left" vertical="center"/>
    </xf>
    <xf numFmtId="3" fontId="33" fillId="13" borderId="0" xfId="0" applyNumberFormat="1" applyFont="1" applyFill="1" applyBorder="1" applyAlignment="1">
      <alignment horizontal="left" vertical="center"/>
    </xf>
    <xf numFmtId="3" fontId="33" fillId="0" borderId="3" xfId="0" applyNumberFormat="1" applyFont="1" applyBorder="1" applyAlignment="1">
      <alignment horizontal="left" vertical="center"/>
    </xf>
    <xf numFmtId="3" fontId="33" fillId="0" borderId="4" xfId="0" applyNumberFormat="1" applyFont="1" applyBorder="1" applyAlignment="1">
      <alignment horizontal="lef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3" fontId="37" fillId="2" borderId="1" xfId="0" applyNumberFormat="1" applyFont="1" applyFill="1" applyBorder="1" applyAlignment="1">
      <alignment horizontal="left" vertical="center"/>
    </xf>
    <xf numFmtId="3" fontId="37" fillId="12" borderId="1" xfId="0" applyNumberFormat="1" applyFont="1" applyFill="1" applyBorder="1" applyAlignment="1">
      <alignment horizontal="left" vertical="center"/>
    </xf>
    <xf numFmtId="3" fontId="37" fillId="13" borderId="1" xfId="0" applyNumberFormat="1" applyFont="1" applyFill="1" applyBorder="1" applyAlignment="1">
      <alignment horizontal="left" vertical="center"/>
    </xf>
    <xf numFmtId="0" fontId="36" fillId="8" borderId="2" xfId="0" applyFont="1" applyFill="1" applyBorder="1" applyAlignment="1">
      <alignment vertical="center"/>
    </xf>
    <xf numFmtId="0" fontId="36" fillId="8" borderId="1" xfId="0" applyFont="1" applyFill="1" applyBorder="1" applyAlignment="1">
      <alignment vertical="center"/>
    </xf>
    <xf numFmtId="0" fontId="85" fillId="0" borderId="0" xfId="0" applyFont="1" applyAlignment="1">
      <alignment horizontal="left" vertical="center"/>
    </xf>
    <xf numFmtId="0" fontId="0" fillId="0" borderId="0" xfId="0" applyFont="1" applyAlignment="1">
      <alignment horizontal="left"/>
    </xf>
    <xf numFmtId="0" fontId="41" fillId="0" borderId="0" xfId="0" applyFont="1" applyFill="1" applyAlignment="1">
      <alignment horizontal="left" vertical="center"/>
    </xf>
    <xf numFmtId="0" fontId="34" fillId="0" borderId="0" xfId="0" applyFont="1" applyFill="1" applyAlignment="1">
      <alignment horizontal="left" vertical="top"/>
    </xf>
    <xf numFmtId="0" fontId="35" fillId="0" borderId="0" xfId="0" applyFont="1" applyFill="1" applyAlignment="1">
      <alignment horizontal="left"/>
    </xf>
    <xf numFmtId="0" fontId="33" fillId="0" borderId="0" xfId="0" applyFont="1" applyFill="1" applyAlignment="1">
      <alignment horizontal="left" vertical="top"/>
    </xf>
    <xf numFmtId="0" fontId="36" fillId="8" borderId="2" xfId="0" applyFont="1" applyFill="1" applyBorder="1" applyAlignment="1">
      <alignment horizontal="left" vertical="center"/>
    </xf>
    <xf numFmtId="0" fontId="36" fillId="8" borderId="14" xfId="0" applyFont="1" applyFill="1" applyBorder="1" applyAlignment="1">
      <alignment horizontal="left" vertical="center"/>
    </xf>
    <xf numFmtId="0" fontId="36" fillId="8" borderId="1" xfId="0" applyFont="1" applyFill="1" applyBorder="1" applyAlignment="1">
      <alignment horizontal="left" vertical="center"/>
    </xf>
    <xf numFmtId="0" fontId="36" fillId="16" borderId="1" xfId="0" applyFont="1" applyFill="1" applyBorder="1" applyAlignment="1">
      <alignment horizontal="left" vertical="center"/>
    </xf>
    <xf numFmtId="165" fontId="35" fillId="5" borderId="1" xfId="0" applyNumberFormat="1" applyFont="1" applyFill="1" applyBorder="1" applyAlignment="1">
      <alignment horizontal="left" vertical="center"/>
    </xf>
    <xf numFmtId="165" fontId="35" fillId="2" borderId="1" xfId="0" applyNumberFormat="1" applyFont="1" applyFill="1" applyBorder="1" applyAlignment="1">
      <alignment horizontal="left" vertical="center"/>
    </xf>
    <xf numFmtId="165" fontId="36" fillId="5" borderId="1" xfId="0" applyNumberFormat="1" applyFont="1" applyFill="1" applyBorder="1" applyAlignment="1">
      <alignment horizontal="left" vertical="center"/>
    </xf>
    <xf numFmtId="3" fontId="36" fillId="2" borderId="1" xfId="0" applyNumberFormat="1" applyFont="1" applyFill="1" applyBorder="1" applyAlignment="1">
      <alignment horizontal="left" vertical="center"/>
    </xf>
    <xf numFmtId="165" fontId="36" fillId="2" borderId="1" xfId="0" applyNumberFormat="1" applyFont="1" applyFill="1" applyBorder="1" applyAlignment="1">
      <alignment horizontal="left" vertical="center"/>
    </xf>
    <xf numFmtId="3" fontId="33" fillId="2" borderId="1" xfId="0" applyNumberFormat="1" applyFont="1" applyFill="1" applyBorder="1" applyAlignment="1">
      <alignment horizontal="left" vertical="center"/>
    </xf>
    <xf numFmtId="3" fontId="35" fillId="2" borderId="0" xfId="0" applyNumberFormat="1" applyFont="1" applyFill="1" applyBorder="1" applyAlignment="1">
      <alignment horizontal="left" vertical="center"/>
    </xf>
    <xf numFmtId="165" fontId="35" fillId="2" borderId="0" xfId="0" applyNumberFormat="1" applyFont="1" applyFill="1" applyBorder="1" applyAlignment="1">
      <alignment horizontal="left" vertical="center"/>
    </xf>
    <xf numFmtId="0" fontId="0" fillId="0" borderId="0" xfId="0" applyFont="1" applyFill="1" applyBorder="1" applyAlignment="1">
      <alignment horizontal="left"/>
    </xf>
    <xf numFmtId="0" fontId="36" fillId="14" borderId="2" xfId="0" applyFont="1" applyFill="1" applyBorder="1" applyAlignment="1">
      <alignment horizontal="left" vertical="center"/>
    </xf>
    <xf numFmtId="0" fontId="36" fillId="14" borderId="14" xfId="0" applyFont="1" applyFill="1" applyBorder="1" applyAlignment="1">
      <alignment horizontal="left" vertical="center"/>
    </xf>
    <xf numFmtId="0" fontId="36" fillId="14" borderId="1" xfId="0" applyFont="1" applyFill="1" applyBorder="1" applyAlignment="1">
      <alignment horizontal="left" vertical="center"/>
    </xf>
    <xf numFmtId="0" fontId="36" fillId="17" borderId="1" xfId="0" applyFont="1" applyFill="1" applyBorder="1" applyAlignment="1">
      <alignment horizontal="left" vertical="center"/>
    </xf>
    <xf numFmtId="165" fontId="35" fillId="12" borderId="1" xfId="0" applyNumberFormat="1" applyFont="1" applyFill="1" applyBorder="1" applyAlignment="1">
      <alignment horizontal="left" vertical="center"/>
    </xf>
    <xf numFmtId="3" fontId="33" fillId="12" borderId="1" xfId="0" applyNumberFormat="1" applyFont="1" applyFill="1" applyBorder="1" applyAlignment="1">
      <alignment horizontal="left" vertical="center"/>
    </xf>
    <xf numFmtId="165" fontId="36" fillId="12" borderId="1" xfId="0" applyNumberFormat="1" applyFont="1" applyFill="1" applyBorder="1" applyAlignment="1">
      <alignment horizontal="left" vertical="center"/>
    </xf>
    <xf numFmtId="3" fontId="36" fillId="5" borderId="1" xfId="0" applyNumberFormat="1" applyFont="1" applyFill="1" applyBorder="1" applyAlignment="1">
      <alignment horizontal="left" vertical="center" wrapText="1"/>
    </xf>
    <xf numFmtId="0" fontId="36" fillId="15" borderId="2" xfId="0" applyFont="1" applyFill="1" applyBorder="1" applyAlignment="1">
      <alignment horizontal="left" vertical="center"/>
    </xf>
    <xf numFmtId="0" fontId="36" fillId="15" borderId="14" xfId="0" applyFont="1" applyFill="1" applyBorder="1" applyAlignment="1">
      <alignment horizontal="left" vertical="center"/>
    </xf>
    <xf numFmtId="0" fontId="33" fillId="18" borderId="14" xfId="0" applyFont="1" applyFill="1" applyBorder="1" applyAlignment="1">
      <alignment horizontal="left" vertical="center" wrapText="1"/>
    </xf>
    <xf numFmtId="0" fontId="36" fillId="15" borderId="1" xfId="0" applyFont="1" applyFill="1" applyBorder="1" applyAlignment="1">
      <alignment horizontal="left" vertical="center"/>
    </xf>
    <xf numFmtId="0" fontId="36" fillId="18" borderId="1" xfId="0" applyFont="1" applyFill="1" applyBorder="1" applyAlignment="1">
      <alignment horizontal="left" vertical="center"/>
    </xf>
    <xf numFmtId="165" fontId="35" fillId="13" borderId="1" xfId="0" applyNumberFormat="1" applyFont="1" applyFill="1" applyBorder="1" applyAlignment="1">
      <alignment horizontal="left" vertical="center"/>
    </xf>
    <xf numFmtId="3" fontId="33" fillId="13" borderId="1" xfId="0" applyNumberFormat="1" applyFont="1" applyFill="1" applyBorder="1" applyAlignment="1">
      <alignment horizontal="left" vertical="center"/>
    </xf>
    <xf numFmtId="165" fontId="36" fillId="13" borderId="1" xfId="0" applyNumberFormat="1" applyFont="1" applyFill="1" applyBorder="1" applyAlignment="1">
      <alignment horizontal="left" vertical="center"/>
    </xf>
    <xf numFmtId="3" fontId="36" fillId="13" borderId="0" xfId="0" applyNumberFormat="1" applyFont="1" applyFill="1" applyBorder="1" applyAlignment="1">
      <alignment horizontal="left" vertical="center"/>
    </xf>
    <xf numFmtId="165" fontId="36" fillId="13" borderId="0" xfId="0" applyNumberFormat="1" applyFont="1" applyFill="1" applyBorder="1" applyAlignment="1">
      <alignment horizontal="left" vertical="center"/>
    </xf>
    <xf numFmtId="3" fontId="35" fillId="13" borderId="0" xfId="0" applyNumberFormat="1" applyFont="1" applyFill="1" applyBorder="1" applyAlignment="1">
      <alignment horizontal="left" vertical="center"/>
    </xf>
    <xf numFmtId="165" fontId="35" fillId="13" borderId="0" xfId="0" applyNumberFormat="1" applyFont="1" applyFill="1" applyBorder="1" applyAlignment="1">
      <alignment horizontal="left" vertical="center"/>
    </xf>
    <xf numFmtId="0" fontId="36" fillId="16" borderId="15" xfId="0" applyFont="1" applyFill="1" applyBorder="1" applyAlignment="1">
      <alignment horizontal="left" vertical="center"/>
    </xf>
    <xf numFmtId="0" fontId="33" fillId="16" borderId="2" xfId="0" applyFont="1" applyFill="1" applyBorder="1" applyAlignment="1">
      <alignment horizontal="left" vertical="center"/>
    </xf>
    <xf numFmtId="0" fontId="33" fillId="16" borderId="14" xfId="0" applyFont="1" applyFill="1" applyBorder="1" applyAlignment="1">
      <alignment horizontal="left" vertical="center" wrapText="1"/>
    </xf>
    <xf numFmtId="0" fontId="33" fillId="16" borderId="3" xfId="0" applyFont="1" applyFill="1" applyBorder="1" applyAlignment="1">
      <alignment horizontal="left" vertical="center" wrapText="1"/>
    </xf>
    <xf numFmtId="0" fontId="36" fillId="8" borderId="3" xfId="0" applyFont="1" applyFill="1" applyBorder="1" applyAlignment="1">
      <alignment horizontal="left" vertical="center"/>
    </xf>
    <xf numFmtId="0" fontId="36" fillId="2" borderId="15" xfId="0" applyFont="1" applyFill="1" applyBorder="1" applyAlignment="1">
      <alignment horizontal="left" vertical="center"/>
    </xf>
    <xf numFmtId="0" fontId="36" fillId="0" borderId="0" xfId="0" applyFont="1" applyFill="1" applyBorder="1" applyAlignment="1">
      <alignment horizontal="left" vertical="center"/>
    </xf>
    <xf numFmtId="0" fontId="36" fillId="14" borderId="3" xfId="0" applyFont="1" applyFill="1" applyBorder="1" applyAlignment="1">
      <alignment horizontal="left" vertical="center"/>
    </xf>
    <xf numFmtId="0" fontId="36" fillId="12" borderId="15" xfId="0" applyFont="1" applyFill="1" applyBorder="1" applyAlignment="1">
      <alignment horizontal="left" vertical="center"/>
    </xf>
    <xf numFmtId="0" fontId="36" fillId="17" borderId="15" xfId="0" applyFont="1" applyFill="1" applyBorder="1" applyAlignment="1">
      <alignment horizontal="left" vertical="center"/>
    </xf>
    <xf numFmtId="0" fontId="33" fillId="17" borderId="2" xfId="0" applyFont="1" applyFill="1" applyBorder="1" applyAlignment="1">
      <alignment horizontal="left" vertical="center"/>
    </xf>
    <xf numFmtId="0" fontId="33" fillId="17" borderId="14" xfId="0" applyFont="1" applyFill="1" applyBorder="1" applyAlignment="1">
      <alignment horizontal="left" vertical="center" wrapText="1"/>
    </xf>
    <xf numFmtId="0" fontId="33" fillId="17" borderId="3" xfId="0" applyFont="1" applyFill="1" applyBorder="1" applyAlignment="1">
      <alignment horizontal="left" vertical="center" wrapText="1"/>
    </xf>
    <xf numFmtId="0" fontId="36" fillId="12" borderId="1" xfId="0" applyFont="1" applyFill="1" applyBorder="1" applyAlignment="1">
      <alignment horizontal="left" vertical="center" wrapText="1"/>
    </xf>
    <xf numFmtId="0" fontId="0" fillId="0" borderId="0" xfId="0" applyFont="1" applyAlignment="1"/>
    <xf numFmtId="0" fontId="35" fillId="0" borderId="0" xfId="0" applyFont="1" applyFill="1" applyAlignment="1"/>
    <xf numFmtId="0" fontId="36" fillId="12" borderId="6" xfId="0" applyFont="1" applyFill="1" applyBorder="1" applyAlignment="1">
      <alignment vertical="center"/>
    </xf>
    <xf numFmtId="0" fontId="35" fillId="12" borderId="0" xfId="0" applyFont="1" applyFill="1" applyBorder="1" applyAlignment="1">
      <alignment horizontal="left" vertical="center"/>
    </xf>
    <xf numFmtId="0" fontId="36" fillId="13" borderId="6" xfId="0" applyFont="1" applyFill="1" applyBorder="1" applyAlignment="1">
      <alignment vertical="center"/>
    </xf>
    <xf numFmtId="0" fontId="35" fillId="13" borderId="0" xfId="0" applyFont="1" applyFill="1" applyBorder="1" applyAlignment="1">
      <alignment horizontal="left" vertical="center"/>
    </xf>
    <xf numFmtId="0" fontId="36" fillId="13" borderId="0" xfId="0" applyFont="1" applyFill="1" applyBorder="1" applyAlignment="1">
      <alignment horizontal="left" vertical="center"/>
    </xf>
    <xf numFmtId="0" fontId="33" fillId="18" borderId="2" xfId="0" applyFont="1" applyFill="1" applyBorder="1" applyAlignment="1">
      <alignment horizontal="left" vertical="center"/>
    </xf>
    <xf numFmtId="0" fontId="36" fillId="15" borderId="3" xfId="0" applyFont="1" applyFill="1" applyBorder="1" applyAlignment="1">
      <alignment horizontal="left" vertical="center"/>
    </xf>
    <xf numFmtId="0" fontId="36" fillId="13" borderId="15" xfId="0" applyFont="1" applyFill="1" applyBorder="1" applyAlignment="1">
      <alignment horizontal="left" vertical="center"/>
    </xf>
    <xf numFmtId="0" fontId="36" fillId="13" borderId="1" xfId="0" applyFont="1" applyFill="1" applyBorder="1" applyAlignment="1">
      <alignment horizontal="left" vertical="center" wrapText="1"/>
    </xf>
    <xf numFmtId="3" fontId="37" fillId="0" borderId="15" xfId="0" applyNumberFormat="1" applyFont="1" applyBorder="1" applyAlignment="1">
      <alignment horizontal="left" vertical="center"/>
    </xf>
    <xf numFmtId="0" fontId="36" fillId="2" borderId="15" xfId="0" applyFont="1" applyFill="1" applyBorder="1" applyAlignment="1">
      <alignment vertical="center"/>
    </xf>
    <xf numFmtId="0" fontId="36" fillId="2" borderId="6" xfId="0" applyFont="1" applyFill="1" applyBorder="1" applyAlignment="1">
      <alignment vertical="center"/>
    </xf>
    <xf numFmtId="0" fontId="36" fillId="8" borderId="3" xfId="0" applyFont="1" applyFill="1" applyBorder="1" applyAlignment="1">
      <alignment vertical="center"/>
    </xf>
    <xf numFmtId="0" fontId="36" fillId="12" borderId="15" xfId="0" applyFont="1" applyFill="1" applyBorder="1" applyAlignment="1">
      <alignment vertical="center"/>
    </xf>
    <xf numFmtId="0" fontId="36" fillId="13" borderId="15" xfId="0" applyFont="1" applyFill="1" applyBorder="1" applyAlignment="1">
      <alignment vertical="center"/>
    </xf>
    <xf numFmtId="0" fontId="36" fillId="16" borderId="15" xfId="0" applyFont="1" applyFill="1" applyBorder="1" applyAlignment="1">
      <alignment vertical="center"/>
    </xf>
    <xf numFmtId="0" fontId="33" fillId="16" borderId="2" xfId="0" applyFont="1" applyFill="1" applyBorder="1" applyAlignment="1">
      <alignment vertical="center"/>
    </xf>
    <xf numFmtId="0" fontId="33" fillId="16" borderId="14" xfId="0" applyFont="1" applyFill="1" applyBorder="1" applyAlignment="1">
      <alignment vertical="center"/>
    </xf>
    <xf numFmtId="0" fontId="33" fillId="16" borderId="3" xfId="0" applyFont="1" applyFill="1" applyBorder="1" applyAlignment="1">
      <alignment vertical="center"/>
    </xf>
    <xf numFmtId="0" fontId="36" fillId="2" borderId="11" xfId="0" applyFont="1" applyFill="1" applyBorder="1" applyAlignment="1">
      <alignment horizontal="left" vertical="center"/>
    </xf>
    <xf numFmtId="0" fontId="33" fillId="17" borderId="14" xfId="0" applyFont="1" applyFill="1" applyBorder="1" applyAlignment="1">
      <alignment horizontal="left" vertical="center"/>
    </xf>
    <xf numFmtId="0" fontId="33" fillId="17" borderId="3" xfId="0" applyFont="1" applyFill="1" applyBorder="1" applyAlignment="1">
      <alignment horizontal="left" vertical="center"/>
    </xf>
    <xf numFmtId="0" fontId="36" fillId="12" borderId="11" xfId="0" applyFont="1" applyFill="1" applyBorder="1" applyAlignment="1">
      <alignment horizontal="left" vertical="center"/>
    </xf>
    <xf numFmtId="0" fontId="33" fillId="18" borderId="14" xfId="0" applyFont="1" applyFill="1" applyBorder="1" applyAlignment="1">
      <alignment horizontal="left" vertical="center"/>
    </xf>
    <xf numFmtId="0" fontId="33" fillId="18" borderId="3" xfId="0" applyFont="1" applyFill="1" applyBorder="1" applyAlignment="1">
      <alignment horizontal="left" vertical="center"/>
    </xf>
    <xf numFmtId="0" fontId="36" fillId="13" borderId="11" xfId="0" applyFont="1" applyFill="1" applyBorder="1" applyAlignment="1">
      <alignment horizontal="left" vertical="center"/>
    </xf>
    <xf numFmtId="0" fontId="84" fillId="0" borderId="0" xfId="0" applyFont="1" applyAlignment="1">
      <alignment horizontal="left" vertical="center"/>
    </xf>
    <xf numFmtId="3" fontId="35" fillId="0" borderId="1" xfId="0" applyNumberFormat="1" applyFont="1" applyFill="1" applyBorder="1" applyAlignment="1">
      <alignment horizontal="left" vertical="center"/>
    </xf>
    <xf numFmtId="165" fontId="35" fillId="0" borderId="1" xfId="0" applyNumberFormat="1" applyFont="1" applyFill="1" applyBorder="1" applyAlignment="1">
      <alignment horizontal="left" vertical="center"/>
    </xf>
    <xf numFmtId="0" fontId="36" fillId="12" borderId="6" xfId="0" applyFont="1" applyFill="1" applyBorder="1" applyAlignment="1">
      <alignment horizontal="left" vertical="center"/>
    </xf>
    <xf numFmtId="3" fontId="37" fillId="12" borderId="0" xfId="0" applyNumberFormat="1" applyFont="1" applyFill="1" applyBorder="1" applyAlignment="1">
      <alignment horizontal="left" vertical="center"/>
    </xf>
    <xf numFmtId="165" fontId="36" fillId="12" borderId="0" xfId="0" applyNumberFormat="1" applyFont="1" applyFill="1" applyBorder="1" applyAlignment="1">
      <alignment horizontal="left" vertical="center"/>
    </xf>
    <xf numFmtId="3" fontId="37" fillId="13" borderId="0" xfId="0" applyNumberFormat="1" applyFont="1" applyFill="1" applyBorder="1" applyAlignment="1">
      <alignment horizontal="left" vertical="center"/>
    </xf>
    <xf numFmtId="0" fontId="3" fillId="0" borderId="0" xfId="0" applyFont="1" applyAlignment="1">
      <alignment horizontal="left"/>
    </xf>
    <xf numFmtId="0" fontId="33" fillId="16" borderId="14" xfId="0" applyFont="1" applyFill="1" applyBorder="1" applyAlignment="1">
      <alignment horizontal="left" vertical="center"/>
    </xf>
    <xf numFmtId="0" fontId="33" fillId="16" borderId="3" xfId="0" applyFont="1" applyFill="1" applyBorder="1" applyAlignment="1">
      <alignment horizontal="left" vertical="center"/>
    </xf>
    <xf numFmtId="0" fontId="33" fillId="2" borderId="15" xfId="0" applyFont="1" applyFill="1" applyBorder="1" applyAlignment="1">
      <alignment horizontal="left" vertical="center"/>
    </xf>
    <xf numFmtId="0" fontId="36" fillId="13" borderId="6" xfId="0" applyFont="1" applyFill="1" applyBorder="1" applyAlignment="1">
      <alignment horizontal="left" vertical="center"/>
    </xf>
    <xf numFmtId="0" fontId="33" fillId="2" borderId="6" xfId="0" applyFont="1" applyFill="1" applyBorder="1" applyAlignment="1">
      <alignment horizontal="left" vertical="center" wrapText="1"/>
    </xf>
    <xf numFmtId="0" fontId="37" fillId="0" borderId="1" xfId="0" applyFont="1" applyBorder="1" applyAlignment="1">
      <alignment horizontal="left" vertical="center"/>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1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6" fillId="2" borderId="3" xfId="0" applyFont="1" applyFill="1" applyBorder="1" applyAlignment="1">
      <alignment horizontal="left" vertical="center" wrapText="1"/>
    </xf>
    <xf numFmtId="0" fontId="63" fillId="0" borderId="0" xfId="0" applyFont="1" applyBorder="1" applyAlignment="1">
      <alignment horizontal="left"/>
    </xf>
    <xf numFmtId="0" fontId="35" fillId="0" borderId="1" xfId="0" applyFont="1" applyBorder="1" applyAlignment="1">
      <alignment horizontal="left" vertical="center" wrapText="1"/>
    </xf>
    <xf numFmtId="0" fontId="36"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19" fillId="0" borderId="0" xfId="0" applyFont="1" applyBorder="1" applyAlignment="1">
      <alignment horizontal="left"/>
    </xf>
    <xf numFmtId="0" fontId="37" fillId="0" borderId="10" xfId="0" applyFont="1" applyBorder="1" applyAlignment="1">
      <alignment horizontal="left" vertical="center" wrapText="1"/>
    </xf>
    <xf numFmtId="0" fontId="33" fillId="2" borderId="3" xfId="0" applyFont="1" applyFill="1" applyBorder="1" applyAlignment="1">
      <alignment horizontal="left" vertical="center" wrapText="1"/>
    </xf>
    <xf numFmtId="0" fontId="37" fillId="0" borderId="8" xfId="0" applyFont="1" applyBorder="1" applyAlignment="1">
      <alignment horizontal="left" vertical="center" wrapText="1"/>
    </xf>
    <xf numFmtId="0" fontId="37" fillId="0" borderId="0" xfId="0" applyFont="1" applyBorder="1" applyAlignment="1">
      <alignment horizontal="left" vertical="center" wrapText="1"/>
    </xf>
    <xf numFmtId="0" fontId="35" fillId="0" borderId="5" xfId="0" applyFont="1" applyBorder="1" applyAlignment="1">
      <alignment horizontal="left" vertical="center" wrapText="1"/>
    </xf>
    <xf numFmtId="0" fontId="35" fillId="0" borderId="15" xfId="0" applyFont="1" applyBorder="1" applyAlignment="1">
      <alignment horizontal="left" vertical="center" wrapText="1"/>
    </xf>
    <xf numFmtId="0" fontId="35" fillId="0" borderId="0" xfId="0" applyFont="1" applyBorder="1" applyAlignment="1">
      <alignment horizontal="left" vertical="center" wrapText="1"/>
    </xf>
    <xf numFmtId="0" fontId="35" fillId="0" borderId="9" xfId="0" applyFont="1" applyBorder="1" applyAlignment="1">
      <alignment horizontal="left" vertical="center" wrapText="1"/>
    </xf>
    <xf numFmtId="0" fontId="37" fillId="0" borderId="4" xfId="0" applyFont="1" applyBorder="1" applyAlignment="1">
      <alignment horizontal="left" vertical="center" wrapText="1"/>
    </xf>
    <xf numFmtId="0" fontId="37" fillId="0" borderId="5" xfId="0" applyFont="1" applyBorder="1" applyAlignment="1">
      <alignment horizontal="left" vertical="center" wrapText="1"/>
    </xf>
    <xf numFmtId="0" fontId="37" fillId="0" borderId="15" xfId="0" applyFont="1" applyBorder="1" applyAlignment="1">
      <alignment horizontal="left" vertical="center" wrapText="1"/>
    </xf>
    <xf numFmtId="0" fontId="36" fillId="2" borderId="1" xfId="0" applyFont="1" applyFill="1" applyBorder="1" applyAlignment="1">
      <alignment horizontal="left" vertical="center"/>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7" fillId="0" borderId="1" xfId="0" applyFont="1" applyBorder="1" applyAlignment="1">
      <alignment horizontal="left" vertical="center" wrapText="1"/>
    </xf>
    <xf numFmtId="0" fontId="35" fillId="0" borderId="1" xfId="0" applyFont="1" applyFill="1" applyBorder="1" applyAlignment="1">
      <alignment horizontal="left" vertical="center" wrapText="1"/>
    </xf>
    <xf numFmtId="0" fontId="36" fillId="2" borderId="14" xfId="0" applyFont="1" applyFill="1" applyBorder="1" applyAlignment="1">
      <alignment horizontal="left"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5" fillId="0" borderId="4" xfId="0" applyFont="1" applyBorder="1" applyAlignment="1">
      <alignment horizontal="left" vertical="center" wrapText="1"/>
    </xf>
    <xf numFmtId="0" fontId="37" fillId="0" borderId="11" xfId="0" applyFont="1" applyBorder="1" applyAlignment="1">
      <alignment horizontal="left" vertical="center" wrapText="1"/>
    </xf>
    <xf numFmtId="0" fontId="35" fillId="0" borderId="2"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21" fillId="0" borderId="0" xfId="0" applyFont="1" applyBorder="1" applyAlignment="1">
      <alignment horizontal="left"/>
    </xf>
    <xf numFmtId="0" fontId="36" fillId="2" borderId="4" xfId="0" applyFont="1" applyFill="1" applyBorder="1" applyAlignment="1">
      <alignment horizontal="left" vertical="center" wrapText="1"/>
    </xf>
    <xf numFmtId="0" fontId="36" fillId="2" borderId="15"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2" xfId="0" applyFont="1" applyBorder="1" applyAlignment="1">
      <alignment horizontal="left" vertical="center"/>
    </xf>
    <xf numFmtId="0" fontId="37" fillId="0" borderId="14" xfId="0" applyFont="1" applyBorder="1" applyAlignment="1">
      <alignment horizontal="left" vertical="center"/>
    </xf>
    <xf numFmtId="0" fontId="37" fillId="0" borderId="3" xfId="0" applyFont="1" applyBorder="1" applyAlignment="1">
      <alignment horizontal="left" vertical="center"/>
    </xf>
    <xf numFmtId="0" fontId="37" fillId="0" borderId="0" xfId="0" applyFont="1" applyBorder="1" applyAlignment="1">
      <alignment horizontal="left"/>
    </xf>
    <xf numFmtId="0" fontId="37" fillId="0" borderId="0" xfId="0" applyFont="1" applyBorder="1" applyAlignment="1">
      <alignment horizontal="left" vertical="center"/>
    </xf>
    <xf numFmtId="0" fontId="35" fillId="0" borderId="0" xfId="0" applyFont="1" applyAlignment="1">
      <alignment horizontal="left" wrapText="1"/>
    </xf>
    <xf numFmtId="0" fontId="70" fillId="0" borderId="0" xfId="0" applyFont="1" applyAlignment="1">
      <alignment horizontal="left" vertical="center"/>
    </xf>
    <xf numFmtId="0" fontId="33" fillId="2" borderId="6" xfId="0" applyFont="1" applyFill="1" applyBorder="1" applyAlignment="1">
      <alignment vertical="center" wrapText="1"/>
    </xf>
    <xf numFmtId="0" fontId="78" fillId="0" borderId="0" xfId="0" applyFont="1" applyAlignment="1">
      <alignment horizontal="left"/>
    </xf>
    <xf numFmtId="0" fontId="15" fillId="0" borderId="0" xfId="0" applyFont="1" applyFill="1" applyAlignment="1">
      <alignment horizontal="left" vertical="top"/>
    </xf>
    <xf numFmtId="0" fontId="0" fillId="0" borderId="0" xfId="0" applyFont="1" applyFill="1" applyAlignment="1">
      <alignment horizontal="left"/>
    </xf>
    <xf numFmtId="0" fontId="0" fillId="0" borderId="0" xfId="0" applyFill="1" applyAlignment="1">
      <alignment horizontal="left"/>
    </xf>
    <xf numFmtId="0" fontId="10" fillId="0" borderId="0" xfId="0" applyFont="1" applyFill="1" applyAlignment="1">
      <alignment horizontal="left" vertical="top"/>
    </xf>
    <xf numFmtId="3" fontId="37" fillId="0" borderId="4" xfId="0" applyNumberFormat="1" applyFont="1" applyFill="1" applyBorder="1" applyAlignment="1">
      <alignment horizontal="left" vertical="center"/>
    </xf>
    <xf numFmtId="3" fontId="37" fillId="0" borderId="15" xfId="0" applyNumberFormat="1" applyFont="1" applyFill="1" applyBorder="1" applyAlignment="1">
      <alignment horizontal="left" vertical="center"/>
    </xf>
    <xf numFmtId="165" fontId="37" fillId="0" borderId="15" xfId="0" applyNumberFormat="1" applyFont="1" applyFill="1" applyBorder="1" applyAlignment="1">
      <alignment horizontal="left" vertical="center"/>
    </xf>
    <xf numFmtId="3" fontId="37" fillId="0" borderId="5" xfId="0" applyNumberFormat="1" applyFont="1" applyFill="1" applyBorder="1" applyAlignment="1">
      <alignment horizontal="left" vertical="center"/>
    </xf>
    <xf numFmtId="3" fontId="33" fillId="0" borderId="1" xfId="0" applyNumberFormat="1" applyFont="1" applyFill="1" applyBorder="1" applyAlignment="1">
      <alignment horizontal="left" vertical="center"/>
    </xf>
    <xf numFmtId="165" fontId="33" fillId="0" borderId="1" xfId="0" applyNumberFormat="1" applyFont="1" applyFill="1" applyBorder="1" applyAlignment="1">
      <alignment horizontal="left" vertical="center"/>
    </xf>
    <xf numFmtId="165" fontId="33" fillId="0" borderId="3" xfId="0" applyNumberFormat="1" applyFont="1" applyFill="1" applyBorder="1" applyAlignment="1">
      <alignment horizontal="left" vertical="center"/>
    </xf>
    <xf numFmtId="0" fontId="37" fillId="0" borderId="10" xfId="0" applyFont="1" applyFill="1" applyBorder="1" applyAlignment="1">
      <alignment horizontal="left" vertical="center"/>
    </xf>
    <xf numFmtId="0" fontId="37" fillId="0" borderId="11" xfId="0" applyFont="1" applyFill="1" applyBorder="1" applyAlignment="1">
      <alignment horizontal="left" vertical="center"/>
    </xf>
    <xf numFmtId="3" fontId="35" fillId="5" borderId="0" xfId="0" applyNumberFormat="1" applyFont="1" applyFill="1" applyBorder="1" applyAlignment="1">
      <alignment horizontal="left" vertical="center"/>
    </xf>
    <xf numFmtId="3" fontId="37" fillId="0" borderId="0" xfId="0" applyNumberFormat="1" applyFont="1" applyFill="1" applyBorder="1" applyAlignment="1">
      <alignment horizontal="left"/>
    </xf>
    <xf numFmtId="0" fontId="37" fillId="0" borderId="0" xfId="0" applyFont="1" applyFill="1" applyAlignment="1">
      <alignment horizontal="left"/>
    </xf>
    <xf numFmtId="0" fontId="42" fillId="0" borderId="0" xfId="0" applyFont="1" applyAlignment="1">
      <alignment horizontal="left"/>
    </xf>
    <xf numFmtId="0" fontId="37" fillId="0" borderId="0" xfId="0" applyFont="1" applyAlignment="1">
      <alignment horizontal="left"/>
    </xf>
    <xf numFmtId="3" fontId="37" fillId="0" borderId="9" xfId="0" applyNumberFormat="1" applyFont="1" applyFill="1" applyBorder="1" applyAlignment="1">
      <alignment horizontal="left" vertical="center"/>
    </xf>
    <xf numFmtId="3" fontId="33" fillId="0" borderId="0" xfId="0" applyNumberFormat="1" applyFont="1" applyFill="1" applyBorder="1" applyAlignment="1">
      <alignment horizontal="left" vertical="center"/>
    </xf>
    <xf numFmtId="3" fontId="57" fillId="0" borderId="0" xfId="0" applyNumberFormat="1" applyFont="1" applyFill="1" applyBorder="1" applyAlignment="1">
      <alignment horizontal="left" vertical="center"/>
    </xf>
    <xf numFmtId="0" fontId="0" fillId="0" borderId="0" xfId="0" applyFont="1" applyBorder="1" applyAlignment="1">
      <alignment horizontal="left"/>
    </xf>
    <xf numFmtId="0" fontId="0" fillId="0" borderId="0" xfId="0" applyBorder="1" applyAlignment="1">
      <alignment horizontal="left"/>
    </xf>
    <xf numFmtId="0" fontId="4" fillId="0" borderId="0" xfId="10" applyFont="1" applyBorder="1" applyAlignment="1">
      <alignment horizontal="left" wrapText="1"/>
    </xf>
    <xf numFmtId="166" fontId="0" fillId="0" borderId="0" xfId="0" applyNumberFormat="1" applyFont="1" applyBorder="1" applyAlignment="1">
      <alignment horizontal="left"/>
    </xf>
    <xf numFmtId="166" fontId="0" fillId="0" borderId="0" xfId="0" applyNumberFormat="1" applyBorder="1" applyAlignment="1">
      <alignment horizontal="left"/>
    </xf>
    <xf numFmtId="0" fontId="64" fillId="0" borderId="0" xfId="0" applyFont="1" applyFill="1" applyAlignment="1">
      <alignment horizontal="left"/>
    </xf>
    <xf numFmtId="0" fontId="63" fillId="0" borderId="0" xfId="10" applyFont="1" applyFill="1" applyBorder="1" applyAlignment="1">
      <alignment horizontal="left" wrapText="1"/>
    </xf>
    <xf numFmtId="0" fontId="63" fillId="0" borderId="0" xfId="10" applyFont="1" applyBorder="1" applyAlignment="1">
      <alignment horizontal="left" wrapText="1"/>
    </xf>
    <xf numFmtId="166" fontId="64" fillId="0" borderId="0" xfId="0" applyNumberFormat="1" applyFont="1" applyBorder="1" applyAlignment="1">
      <alignment horizontal="left"/>
    </xf>
    <xf numFmtId="166" fontId="16" fillId="0" borderId="0" xfId="0" applyNumberFormat="1" applyFont="1" applyBorder="1" applyAlignment="1">
      <alignment horizontal="left"/>
    </xf>
    <xf numFmtId="0" fontId="37" fillId="0" borderId="12" xfId="0" applyFont="1" applyFill="1" applyBorder="1" applyAlignment="1">
      <alignment horizontal="left" vertical="center"/>
    </xf>
    <xf numFmtId="0" fontId="33" fillId="0" borderId="8" xfId="0" applyFont="1" applyBorder="1" applyAlignment="1">
      <alignment horizontal="left" vertical="center"/>
    </xf>
    <xf numFmtId="0" fontId="33" fillId="0" borderId="10" xfId="0" applyFont="1" applyBorder="1" applyAlignment="1">
      <alignment horizontal="left" vertical="center"/>
    </xf>
    <xf numFmtId="0" fontId="33" fillId="0" borderId="6" xfId="0" applyFont="1" applyBorder="1" applyAlignment="1">
      <alignment horizontal="left" vertical="center"/>
    </xf>
    <xf numFmtId="0" fontId="33" fillId="2" borderId="6" xfId="0" applyFont="1" applyFill="1" applyBorder="1" applyAlignment="1">
      <alignment horizontal="left" vertical="center"/>
    </xf>
    <xf numFmtId="0" fontId="33" fillId="2" borderId="12" xfId="0" applyFont="1" applyFill="1" applyBorder="1" applyAlignment="1">
      <alignment horizontal="left" vertical="center"/>
    </xf>
    <xf numFmtId="0" fontId="36" fillId="2" borderId="6"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7" xfId="0" applyFont="1" applyFill="1" applyBorder="1" applyAlignment="1">
      <alignment horizontal="left" vertical="center"/>
    </xf>
    <xf numFmtId="0" fontId="33" fillId="2" borderId="13" xfId="0" applyFont="1" applyFill="1" applyBorder="1" applyAlignment="1">
      <alignment horizontal="left" vertical="center"/>
    </xf>
    <xf numFmtId="0" fontId="36" fillId="2" borderId="10" xfId="0" applyFont="1" applyFill="1" applyBorder="1" applyAlignment="1">
      <alignment horizontal="left" vertical="center"/>
    </xf>
    <xf numFmtId="0" fontId="36" fillId="2" borderId="13" xfId="0" applyFont="1" applyFill="1" applyBorder="1" applyAlignment="1">
      <alignment horizontal="left" vertical="center"/>
    </xf>
    <xf numFmtId="0" fontId="36" fillId="2" borderId="4" xfId="0" applyFont="1" applyFill="1" applyBorder="1" applyAlignment="1">
      <alignment horizontal="left" vertical="center"/>
    </xf>
    <xf numFmtId="0" fontId="33" fillId="2" borderId="7" xfId="0" applyFont="1" applyFill="1" applyBorder="1" applyAlignment="1">
      <alignment horizontal="left" vertical="center"/>
    </xf>
    <xf numFmtId="3" fontId="33" fillId="0" borderId="3" xfId="0" applyNumberFormat="1" applyFont="1" applyFill="1" applyBorder="1" applyAlignment="1">
      <alignment horizontal="left" vertical="center"/>
    </xf>
    <xf numFmtId="0" fontId="33" fillId="0" borderId="6" xfId="0" applyFont="1" applyFill="1" applyBorder="1" applyAlignment="1">
      <alignment horizontal="left" vertical="center"/>
    </xf>
    <xf numFmtId="0" fontId="40" fillId="0" borderId="0" xfId="2" applyFont="1" applyFill="1" applyAlignment="1" applyProtection="1"/>
    <xf numFmtId="0" fontId="98" fillId="0" borderId="0" xfId="2" applyFont="1" applyAlignment="1" applyProtection="1"/>
    <xf numFmtId="0" fontId="2" fillId="0" borderId="0" xfId="0" applyFont="1" applyFill="1" applyBorder="1" applyAlignment="1"/>
    <xf numFmtId="0" fontId="2" fillId="0" borderId="0" xfId="0" applyFont="1"/>
    <xf numFmtId="3" fontId="2" fillId="0" borderId="0" xfId="0" applyNumberFormat="1" applyFont="1"/>
    <xf numFmtId="0" fontId="2" fillId="0" borderId="0" xfId="0" applyFont="1" applyFill="1"/>
    <xf numFmtId="0" fontId="98" fillId="0" borderId="0" xfId="2" applyFont="1" applyAlignment="1" applyProtection="1">
      <alignment horizontal="left"/>
    </xf>
    <xf numFmtId="0" fontId="2" fillId="0" borderId="0" xfId="0" applyFont="1" applyAlignment="1">
      <alignment horizontal="left"/>
    </xf>
    <xf numFmtId="0" fontId="40" fillId="0" borderId="0" xfId="2" applyFont="1" applyFill="1" applyAlignment="1" applyProtection="1">
      <alignment horizontal="left"/>
    </xf>
    <xf numFmtId="0" fontId="33" fillId="2" borderId="4" xfId="0" applyFont="1" applyFill="1" applyBorder="1" applyAlignment="1">
      <alignment vertical="center" wrapText="1"/>
    </xf>
    <xf numFmtId="0" fontId="33" fillId="2" borderId="15" xfId="0" applyFont="1" applyFill="1" applyBorder="1" applyAlignment="1">
      <alignment vertical="center" wrapText="1"/>
    </xf>
    <xf numFmtId="0" fontId="36" fillId="2" borderId="12" xfId="0" applyFont="1" applyFill="1" applyBorder="1" applyAlignment="1">
      <alignment vertical="center"/>
    </xf>
    <xf numFmtId="3" fontId="37" fillId="0" borderId="4" xfId="7" applyNumberFormat="1" applyFont="1" applyFill="1" applyBorder="1" applyAlignment="1">
      <alignment horizontal="left" vertical="center" wrapText="1"/>
      <protection locked="0"/>
    </xf>
    <xf numFmtId="165" fontId="37" fillId="0" borderId="4" xfId="0" applyNumberFormat="1" applyFont="1" applyBorder="1" applyAlignment="1">
      <alignment horizontal="left" vertical="center"/>
    </xf>
    <xf numFmtId="165" fontId="37" fillId="0" borderId="9" xfId="0" applyNumberFormat="1" applyFont="1" applyBorder="1" applyAlignment="1">
      <alignment horizontal="left" vertical="center"/>
    </xf>
    <xf numFmtId="3" fontId="37" fillId="0" borderId="5" xfId="7" applyNumberFormat="1" applyFont="1" applyFill="1" applyBorder="1" applyAlignment="1">
      <alignment horizontal="left" vertical="center" wrapText="1"/>
      <protection locked="0"/>
    </xf>
    <xf numFmtId="165" fontId="37" fillId="0" borderId="5" xfId="0" applyNumberFormat="1" applyFont="1" applyBorder="1" applyAlignment="1">
      <alignment horizontal="left" vertical="center"/>
    </xf>
    <xf numFmtId="3" fontId="37" fillId="0" borderId="15" xfId="7" applyNumberFormat="1" applyFont="1" applyFill="1" applyBorder="1" applyAlignment="1">
      <alignment horizontal="left" vertical="center" wrapText="1"/>
      <protection locked="0"/>
    </xf>
    <xf numFmtId="165" fontId="37" fillId="0" borderId="15" xfId="0" applyNumberFormat="1" applyFont="1" applyBorder="1" applyAlignment="1">
      <alignment horizontal="left" vertical="center"/>
    </xf>
    <xf numFmtId="165" fontId="33" fillId="0" borderId="1" xfId="0" applyNumberFormat="1" applyFont="1" applyBorder="1" applyAlignment="1">
      <alignment horizontal="left" vertical="center"/>
    </xf>
    <xf numFmtId="0" fontId="33" fillId="2" borderId="7" xfId="0" applyFont="1" applyFill="1" applyBorder="1" applyAlignment="1">
      <alignment vertical="center" wrapText="1"/>
    </xf>
    <xf numFmtId="0" fontId="35" fillId="0" borderId="10" xfId="0" applyFont="1" applyBorder="1" applyAlignment="1">
      <alignment vertical="center" wrapText="1"/>
    </xf>
    <xf numFmtId="0" fontId="35" fillId="0" borderId="11" xfId="0" applyFont="1" applyBorder="1" applyAlignment="1">
      <alignment vertical="center" wrapText="1"/>
    </xf>
    <xf numFmtId="0" fontId="37" fillId="0" borderId="2" xfId="0" applyFont="1" applyBorder="1" applyAlignment="1">
      <alignment vertical="center" wrapText="1"/>
    </xf>
    <xf numFmtId="0" fontId="37" fillId="0" borderId="3" xfId="0" applyFont="1" applyBorder="1" applyAlignment="1">
      <alignment vertical="center" wrapText="1"/>
    </xf>
    <xf numFmtId="0" fontId="37" fillId="0" borderId="6" xfId="0" applyFont="1" applyBorder="1" applyAlignment="1">
      <alignment vertical="center" wrapText="1"/>
    </xf>
    <xf numFmtId="0" fontId="0" fillId="0" borderId="0" xfId="0" applyFont="1" applyAlignment="1">
      <alignment wrapText="1"/>
    </xf>
    <xf numFmtId="0" fontId="36" fillId="2" borderId="1" xfId="0" applyFont="1" applyFill="1" applyBorder="1" applyAlignment="1">
      <alignment vertical="center" wrapText="1"/>
    </xf>
    <xf numFmtId="0" fontId="37" fillId="0" borderId="0" xfId="0" applyFont="1" applyAlignment="1">
      <alignment wrapText="1"/>
    </xf>
    <xf numFmtId="0" fontId="33" fillId="2" borderId="6" xfId="0" applyFont="1" applyFill="1" applyBorder="1" applyAlignment="1">
      <alignment vertical="center"/>
    </xf>
    <xf numFmtId="0" fontId="33" fillId="2" borderId="7" xfId="0" applyFont="1" applyFill="1" applyBorder="1" applyAlignment="1">
      <alignment vertical="center"/>
    </xf>
    <xf numFmtId="0" fontId="33" fillId="2" borderId="10" xfId="0" applyFont="1" applyFill="1" applyBorder="1" applyAlignment="1">
      <alignment vertical="center"/>
    </xf>
    <xf numFmtId="0" fontId="37" fillId="0" borderId="2" xfId="7" applyFont="1" applyFill="1" applyBorder="1" applyAlignment="1">
      <alignment vertical="center"/>
      <protection locked="0"/>
    </xf>
    <xf numFmtId="0" fontId="37" fillId="0" borderId="0" xfId="0" applyFont="1" applyAlignment="1"/>
    <xf numFmtId="0" fontId="37" fillId="0" borderId="6" xfId="0" applyFont="1" applyBorder="1" applyAlignment="1">
      <alignment vertical="center"/>
    </xf>
    <xf numFmtId="0" fontId="37" fillId="0" borderId="7" xfId="0" applyFont="1" applyBorder="1" applyAlignment="1">
      <alignment vertical="center"/>
    </xf>
    <xf numFmtId="0" fontId="33" fillId="2" borderId="12" xfId="0" applyFont="1" applyFill="1" applyBorder="1" applyAlignment="1">
      <alignment vertical="center"/>
    </xf>
    <xf numFmtId="0" fontId="36" fillId="2" borderId="4" xfId="0" applyFont="1" applyFill="1" applyBorder="1" applyAlignment="1">
      <alignment vertical="center"/>
    </xf>
    <xf numFmtId="0" fontId="36" fillId="2" borderId="10" xfId="0" applyFont="1" applyFill="1" applyBorder="1" applyAlignment="1">
      <alignment vertical="center"/>
    </xf>
    <xf numFmtId="0" fontId="36" fillId="2" borderId="13" xfId="0" applyFont="1" applyFill="1" applyBorder="1" applyAlignment="1">
      <alignment vertical="center"/>
    </xf>
    <xf numFmtId="3" fontId="37" fillId="0" borderId="1" xfId="7" applyNumberFormat="1" applyFont="1" applyFill="1" applyBorder="1" applyAlignment="1">
      <alignment horizontal="left" vertical="center"/>
      <protection locked="0"/>
    </xf>
    <xf numFmtId="165" fontId="37" fillId="0" borderId="1" xfId="0" applyNumberFormat="1" applyFont="1" applyBorder="1" applyAlignment="1">
      <alignment horizontal="left" vertical="center"/>
    </xf>
    <xf numFmtId="3" fontId="37" fillId="0" borderId="4" xfId="7" applyNumberFormat="1" applyFont="1" applyFill="1" applyBorder="1" applyAlignment="1">
      <alignment horizontal="left" vertical="center"/>
      <protection locked="0"/>
    </xf>
    <xf numFmtId="165" fontId="37" fillId="0" borderId="12" xfId="0" applyNumberFormat="1" applyFont="1" applyBorder="1" applyAlignment="1">
      <alignment horizontal="left" vertical="center"/>
    </xf>
    <xf numFmtId="3" fontId="37" fillId="0" borderId="5" xfId="7" applyNumberFormat="1" applyFont="1" applyFill="1" applyBorder="1" applyAlignment="1">
      <alignment horizontal="left" vertical="center"/>
      <protection locked="0"/>
    </xf>
    <xf numFmtId="165" fontId="37" fillId="0" borderId="0" xfId="0" applyNumberFormat="1" applyFont="1" applyBorder="1" applyAlignment="1">
      <alignment horizontal="left" vertical="center"/>
    </xf>
    <xf numFmtId="3" fontId="37" fillId="0" borderId="15" xfId="7" applyNumberFormat="1" applyFont="1" applyFill="1" applyBorder="1" applyAlignment="1">
      <alignment horizontal="left" vertical="center"/>
      <protection locked="0"/>
    </xf>
    <xf numFmtId="165" fontId="37" fillId="0" borderId="13" xfId="0" applyNumberFormat="1" applyFont="1" applyBorder="1" applyAlignment="1">
      <alignment horizontal="left" vertical="center"/>
    </xf>
    <xf numFmtId="165" fontId="37" fillId="0" borderId="11" xfId="0" applyNumberFormat="1" applyFont="1" applyBorder="1" applyAlignment="1">
      <alignment horizontal="left" vertical="center"/>
    </xf>
    <xf numFmtId="0" fontId="36" fillId="2" borderId="15" xfId="0" applyFont="1" applyFill="1" applyBorder="1" applyAlignment="1">
      <alignment vertical="center" wrapText="1"/>
    </xf>
    <xf numFmtId="165" fontId="37" fillId="0" borderId="0" xfId="0" applyNumberFormat="1" applyFont="1" applyFill="1" applyAlignment="1">
      <alignment horizontal="left" vertical="center"/>
    </xf>
    <xf numFmtId="0" fontId="33" fillId="0" borderId="0" xfId="0" applyFont="1" applyFill="1" applyAlignment="1">
      <alignment horizontal="left" vertical="center"/>
    </xf>
    <xf numFmtId="0" fontId="73" fillId="0" borderId="0" xfId="2" applyFont="1" applyAlignment="1" applyProtection="1">
      <alignment horizontal="left"/>
    </xf>
    <xf numFmtId="0" fontId="2" fillId="0" borderId="0" xfId="0" applyFont="1" applyAlignment="1"/>
    <xf numFmtId="3" fontId="36" fillId="5" borderId="3" xfId="0" applyNumberFormat="1" applyFont="1" applyFill="1" applyBorder="1" applyAlignment="1">
      <alignment horizontal="left" vertical="center"/>
    </xf>
    <xf numFmtId="0" fontId="33" fillId="0" borderId="2" xfId="0" applyFont="1" applyBorder="1" applyAlignment="1">
      <alignment vertical="center"/>
    </xf>
    <xf numFmtId="0" fontId="33" fillId="0" borderId="3" xfId="0" applyFont="1" applyBorder="1" applyAlignment="1">
      <alignment vertical="center"/>
    </xf>
    <xf numFmtId="165" fontId="37" fillId="0" borderId="0" xfId="3" applyNumberFormat="1" applyFont="1" applyFill="1" applyAlignment="1">
      <alignment horizontal="left" vertical="center"/>
    </xf>
    <xf numFmtId="0" fontId="100" fillId="0" borderId="0" xfId="0" applyFont="1" applyFill="1" applyAlignment="1">
      <alignment horizontal="left" vertical="top"/>
    </xf>
    <xf numFmtId="0" fontId="71" fillId="0" borderId="0" xfId="0" applyFont="1" applyFill="1" applyAlignment="1">
      <alignment horizontal="left" vertical="top"/>
    </xf>
    <xf numFmtId="3" fontId="101" fillId="0" borderId="0" xfId="0" applyNumberFormat="1" applyFont="1" applyFill="1" applyAlignment="1">
      <alignment horizontal="left" vertical="top"/>
    </xf>
    <xf numFmtId="0" fontId="102" fillId="0" borderId="0" xfId="2" applyFont="1" applyAlignment="1" applyProtection="1">
      <alignment horizontal="left"/>
    </xf>
    <xf numFmtId="0" fontId="100" fillId="0" borderId="0" xfId="0" applyFont="1" applyFill="1" applyAlignment="1">
      <alignment horizontal="left"/>
    </xf>
    <xf numFmtId="0" fontId="103" fillId="0" borderId="0" xfId="2" applyFont="1" applyAlignment="1" applyProtection="1">
      <alignment horizontal="left"/>
    </xf>
    <xf numFmtId="0" fontId="104" fillId="0" borderId="0" xfId="0" applyFont="1" applyAlignment="1">
      <alignment horizontal="left"/>
    </xf>
    <xf numFmtId="0" fontId="104" fillId="0" borderId="0" xfId="0" applyFont="1"/>
    <xf numFmtId="0" fontId="73" fillId="0" borderId="0" xfId="2" applyFont="1" applyAlignment="1" applyProtection="1"/>
    <xf numFmtId="0" fontId="37" fillId="0" borderId="0" xfId="0" applyFont="1" applyFill="1" applyAlignment="1">
      <alignment horizontal="left" vertical="top"/>
    </xf>
    <xf numFmtId="0" fontId="74" fillId="0" borderId="0" xfId="2" applyFont="1" applyFill="1" applyAlignment="1" applyProtection="1">
      <alignment horizontal="left" vertical="center"/>
    </xf>
    <xf numFmtId="0" fontId="74" fillId="0" borderId="0" xfId="2" applyFont="1" applyAlignment="1" applyProtection="1">
      <alignment horizontal="left" vertical="center"/>
    </xf>
    <xf numFmtId="3" fontId="37" fillId="0" borderId="0" xfId="0" applyNumberFormat="1" applyFont="1" applyAlignment="1">
      <alignment horizontal="left" vertical="top" wrapText="1"/>
    </xf>
    <xf numFmtId="0" fontId="37" fillId="0" borderId="0" xfId="0" applyFont="1" applyAlignment="1">
      <alignment horizontal="left" vertical="top" wrapText="1"/>
    </xf>
    <xf numFmtId="0" fontId="33" fillId="0" borderId="0" xfId="0" applyFont="1" applyAlignment="1" applyProtection="1">
      <alignment horizontal="left" vertical="center" wrapText="1"/>
      <protection locked="0"/>
    </xf>
    <xf numFmtId="0" fontId="33" fillId="0" borderId="0" xfId="0" applyFont="1" applyAlignment="1" applyProtection="1">
      <alignment horizontal="left" wrapText="1"/>
      <protection locked="0"/>
    </xf>
    <xf numFmtId="0" fontId="37" fillId="0" borderId="0" xfId="0" applyFont="1" applyAlignment="1" applyProtection="1">
      <alignment horizontal="left" vertical="center"/>
      <protection locked="0"/>
    </xf>
    <xf numFmtId="1" fontId="37" fillId="0" borderId="0" xfId="0" applyNumberFormat="1" applyFont="1" applyAlignment="1" applyProtection="1">
      <alignment horizontal="left" vertical="center"/>
      <protection locked="0"/>
    </xf>
    <xf numFmtId="1" fontId="37" fillId="0" borderId="0" xfId="0" applyNumberFormat="1" applyFont="1" applyAlignment="1" applyProtection="1">
      <alignment horizontal="left"/>
      <protection locked="0"/>
    </xf>
    <xf numFmtId="0" fontId="40" fillId="0" borderId="0" xfId="2" applyFont="1" applyAlignment="1" applyProtection="1">
      <alignment horizontal="left" vertical="center"/>
    </xf>
    <xf numFmtId="0" fontId="74" fillId="0" borderId="0" xfId="2" applyFont="1" applyAlignment="1" applyProtection="1">
      <alignment horizontal="left"/>
    </xf>
    <xf numFmtId="0" fontId="41" fillId="0" borderId="0" xfId="0" applyFont="1" applyBorder="1" applyAlignment="1">
      <alignment horizontal="left" vertical="center"/>
    </xf>
    <xf numFmtId="3" fontId="41" fillId="0" borderId="0" xfId="0" applyNumberFormat="1" applyFont="1" applyFill="1" applyBorder="1" applyAlignment="1">
      <alignment horizontal="left" vertical="center"/>
    </xf>
    <xf numFmtId="165" fontId="41" fillId="0" borderId="0" xfId="0" applyNumberFormat="1" applyFont="1" applyFill="1" applyBorder="1" applyAlignment="1">
      <alignment horizontal="left" vertical="center"/>
    </xf>
    <xf numFmtId="0" fontId="104" fillId="0" borderId="0" xfId="0" applyFont="1" applyBorder="1" applyAlignment="1">
      <alignment horizontal="left"/>
    </xf>
    <xf numFmtId="0" fontId="70" fillId="0" borderId="0" xfId="0" applyFont="1" applyFill="1" applyBorder="1" applyAlignment="1">
      <alignment horizontal="left" vertical="center"/>
    </xf>
    <xf numFmtId="0" fontId="101" fillId="0" borderId="0" xfId="0" applyFont="1" applyBorder="1" applyAlignment="1">
      <alignment horizontal="left"/>
    </xf>
    <xf numFmtId="0" fontId="35"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left"/>
    </xf>
    <xf numFmtId="0" fontId="35" fillId="0" borderId="0" xfId="0" applyFont="1" applyFill="1" applyAlignment="1">
      <alignment horizontal="left" vertical="center"/>
    </xf>
    <xf numFmtId="0" fontId="2" fillId="0" borderId="0" xfId="0" applyFont="1" applyAlignment="1">
      <alignment horizontal="left" vertical="center"/>
    </xf>
    <xf numFmtId="0" fontId="35" fillId="0" borderId="0" xfId="0" applyFont="1" applyAlignment="1">
      <alignment horizontal="left" vertical="center"/>
    </xf>
    <xf numFmtId="169" fontId="2" fillId="0" borderId="0" xfId="1" applyNumberFormat="1" applyFont="1" applyBorder="1" applyAlignment="1">
      <alignment horizontal="left"/>
    </xf>
    <xf numFmtId="0" fontId="35" fillId="0" borderId="0" xfId="0" applyFont="1" applyBorder="1" applyAlignment="1">
      <alignment horizontal="left"/>
    </xf>
    <xf numFmtId="0" fontId="35" fillId="0" borderId="0" xfId="0" quotePrefix="1" applyFont="1" applyFill="1" applyAlignment="1">
      <alignment horizontal="left" vertical="center"/>
    </xf>
    <xf numFmtId="0" fontId="35" fillId="0" borderId="0" xfId="0" applyFont="1" applyFill="1" applyAlignment="1">
      <alignment horizontal="left" vertical="center" wrapText="1"/>
    </xf>
    <xf numFmtId="0" fontId="35" fillId="0" borderId="0" xfId="0" applyFont="1" applyAlignment="1">
      <alignment horizontal="left"/>
    </xf>
    <xf numFmtId="0" fontId="40" fillId="0" borderId="0" xfId="2" applyFont="1" applyAlignment="1" applyProtection="1">
      <alignment horizontal="left"/>
    </xf>
    <xf numFmtId="0" fontId="40" fillId="0" borderId="0" xfId="2" applyFont="1" applyAlignment="1" applyProtection="1">
      <alignment vertical="center"/>
    </xf>
    <xf numFmtId="0" fontId="35" fillId="0" borderId="0" xfId="0" applyFont="1" applyBorder="1" applyAlignment="1">
      <alignment horizontal="left" vertical="center"/>
    </xf>
    <xf numFmtId="0" fontId="33" fillId="0" borderId="0" xfId="0" applyFont="1" applyBorder="1" applyAlignment="1">
      <alignment horizontal="center" vertical="center"/>
    </xf>
    <xf numFmtId="0" fontId="37" fillId="0" borderId="0" xfId="0" applyFont="1" applyFill="1" applyAlignment="1">
      <alignment vertical="center"/>
    </xf>
    <xf numFmtId="0" fontId="37" fillId="0" borderId="0" xfId="0" applyFont="1" applyFill="1" applyAlignment="1"/>
    <xf numFmtId="0" fontId="74" fillId="0" borderId="0" xfId="2" applyFont="1" applyAlignment="1" applyProtection="1"/>
    <xf numFmtId="0" fontId="35" fillId="0" borderId="0" xfId="0" applyFont="1" applyFill="1" applyAlignment="1">
      <alignment vertical="center"/>
    </xf>
    <xf numFmtId="0" fontId="35" fillId="0" borderId="0" xfId="0" applyFont="1" applyAlignment="1"/>
    <xf numFmtId="0" fontId="37" fillId="0" borderId="1" xfId="0" applyNumberFormat="1" applyFont="1" applyFill="1" applyBorder="1" applyAlignment="1">
      <alignment vertical="center" wrapText="1"/>
    </xf>
    <xf numFmtId="0" fontId="33" fillId="2" borderId="1" xfId="0" applyNumberFormat="1" applyFont="1" applyFill="1" applyBorder="1" applyAlignment="1">
      <alignment vertical="center" wrapText="1"/>
    </xf>
    <xf numFmtId="0" fontId="37" fillId="2" borderId="15" xfId="0" applyFont="1" applyFill="1" applyBorder="1" applyAlignment="1">
      <alignment vertical="center"/>
    </xf>
    <xf numFmtId="0" fontId="33" fillId="2" borderId="14" xfId="0" applyFont="1" applyFill="1" applyBorder="1" applyAlignment="1">
      <alignment vertical="center"/>
    </xf>
    <xf numFmtId="0" fontId="33" fillId="2" borderId="6" xfId="0" applyNumberFormat="1" applyFont="1" applyFill="1" applyBorder="1" applyAlignment="1">
      <alignment vertical="center"/>
    </xf>
    <xf numFmtId="0" fontId="33" fillId="2" borderId="5" xfId="0" applyFont="1" applyFill="1" applyBorder="1" applyAlignment="1">
      <alignment horizontal="left" vertical="center"/>
    </xf>
    <xf numFmtId="3" fontId="33" fillId="0" borderId="15" xfId="0" applyNumberFormat="1" applyFont="1" applyBorder="1" applyAlignment="1">
      <alignment horizontal="left" vertical="center"/>
    </xf>
    <xf numFmtId="0" fontId="33" fillId="0" borderId="1" xfId="0" applyNumberFormat="1" applyFont="1" applyFill="1" applyBorder="1" applyAlignment="1">
      <alignment vertical="center" wrapText="1"/>
    </xf>
    <xf numFmtId="165" fontId="47" fillId="0" borderId="0" xfId="0" applyNumberFormat="1" applyFont="1" applyFill="1" applyBorder="1" applyAlignment="1">
      <alignment horizontal="center" vertical="center"/>
    </xf>
    <xf numFmtId="165" fontId="37" fillId="0" borderId="6" xfId="0" applyNumberFormat="1" applyFont="1" applyFill="1" applyBorder="1" applyAlignment="1">
      <alignment horizontal="left" vertical="center"/>
    </xf>
    <xf numFmtId="165" fontId="37" fillId="0" borderId="8" xfId="0" applyNumberFormat="1" applyFont="1" applyFill="1" applyBorder="1" applyAlignment="1">
      <alignment horizontal="left" vertical="center"/>
    </xf>
    <xf numFmtId="165" fontId="33" fillId="0" borderId="10" xfId="0" applyNumberFormat="1" applyFont="1" applyFill="1" applyBorder="1" applyAlignment="1">
      <alignment horizontal="left" vertical="center"/>
    </xf>
    <xf numFmtId="165" fontId="37" fillId="0" borderId="1" xfId="0" applyNumberFormat="1" applyFont="1" applyFill="1" applyBorder="1" applyAlignment="1">
      <alignment horizontal="left" vertical="center"/>
    </xf>
    <xf numFmtId="0" fontId="37" fillId="0" borderId="0" xfId="0" applyNumberFormat="1" applyFont="1" applyBorder="1" applyAlignment="1">
      <alignment horizontal="left" vertical="top" wrapText="1"/>
    </xf>
    <xf numFmtId="1" fontId="37" fillId="0" borderId="0" xfId="0" applyNumberFormat="1" applyFont="1" applyProtection="1">
      <protection locked="0"/>
    </xf>
    <xf numFmtId="0" fontId="42" fillId="0" borderId="0" xfId="0" applyFont="1" applyBorder="1" applyAlignment="1"/>
    <xf numFmtId="168" fontId="42" fillId="0" borderId="0" xfId="4" applyNumberFormat="1" applyFont="1" applyBorder="1" applyAlignment="1" applyProtection="1">
      <alignment horizontal="right"/>
      <protection locked="0" hidden="1"/>
    </xf>
    <xf numFmtId="0" fontId="42" fillId="0" borderId="0" xfId="0" applyFont="1" applyAlignment="1">
      <alignment horizontal="left" vertical="center"/>
    </xf>
    <xf numFmtId="168" fontId="42" fillId="0" borderId="0" xfId="4" applyNumberFormat="1" applyFont="1" applyFill="1" applyBorder="1" applyAlignment="1" applyProtection="1">
      <alignment horizontal="right"/>
      <protection locked="0" hidden="1"/>
    </xf>
    <xf numFmtId="0" fontId="37" fillId="0" borderId="8" xfId="0" applyFont="1" applyBorder="1" applyAlignment="1">
      <alignment vertical="center"/>
    </xf>
    <xf numFmtId="0" fontId="37" fillId="0" borderId="9" xfId="0" applyFont="1" applyBorder="1" applyAlignment="1">
      <alignment vertical="center"/>
    </xf>
    <xf numFmtId="0" fontId="37" fillId="0" borderId="10" xfId="0" applyFont="1" applyBorder="1" applyAlignment="1">
      <alignment vertical="center"/>
    </xf>
    <xf numFmtId="0" fontId="41" fillId="0" borderId="0" xfId="0" applyFont="1" applyAlignment="1">
      <alignment horizontal="left" vertical="center"/>
    </xf>
    <xf numFmtId="0" fontId="33" fillId="0" borderId="0" xfId="0" applyFont="1" applyAlignment="1">
      <alignment horizontal="left" vertical="top"/>
    </xf>
    <xf numFmtId="3" fontId="35" fillId="0" borderId="4" xfId="0" applyNumberFormat="1" applyFont="1" applyBorder="1" applyAlignment="1">
      <alignment horizontal="left" vertical="center"/>
    </xf>
    <xf numFmtId="3" fontId="35" fillId="0" borderId="7" xfId="0" applyNumberFormat="1" applyFont="1" applyBorder="1" applyAlignment="1">
      <alignment horizontal="left" vertical="center"/>
    </xf>
    <xf numFmtId="3" fontId="35" fillId="0" borderId="5" xfId="0" applyNumberFormat="1" applyFont="1" applyBorder="1" applyAlignment="1">
      <alignment horizontal="left" vertical="center"/>
    </xf>
    <xf numFmtId="3" fontId="35" fillId="0" borderId="9" xfId="0" applyNumberFormat="1" applyFont="1" applyBorder="1" applyAlignment="1">
      <alignment horizontal="left" vertical="center"/>
    </xf>
    <xf numFmtId="3" fontId="35" fillId="0" borderId="15" xfId="0" applyNumberFormat="1" applyFont="1" applyBorder="1" applyAlignment="1">
      <alignment horizontal="left" vertical="center"/>
    </xf>
    <xf numFmtId="3" fontId="35" fillId="0" borderId="11" xfId="0" applyNumberFormat="1" applyFont="1" applyBorder="1" applyAlignment="1">
      <alignment horizontal="left" vertical="center"/>
    </xf>
    <xf numFmtId="3" fontId="36" fillId="0" borderId="15" xfId="0" applyNumberFormat="1" applyFont="1" applyBorder="1" applyAlignment="1">
      <alignment horizontal="left" vertical="center"/>
    </xf>
    <xf numFmtId="3" fontId="35" fillId="0" borderId="0" xfId="0" applyNumberFormat="1" applyFont="1" applyBorder="1" applyAlignment="1">
      <alignment horizontal="left" vertical="center"/>
    </xf>
    <xf numFmtId="165" fontId="38" fillId="0" borderId="0" xfId="0" applyNumberFormat="1" applyFont="1" applyBorder="1" applyAlignment="1">
      <alignment horizontal="left" vertical="center"/>
    </xf>
    <xf numFmtId="0" fontId="63" fillId="0" borderId="0" xfId="5" applyFont="1" applyAlignment="1">
      <alignment horizontal="left" vertical="center"/>
    </xf>
    <xf numFmtId="165" fontId="66" fillId="0" borderId="0" xfId="0" applyNumberFormat="1" applyFont="1" applyBorder="1" applyAlignment="1">
      <alignment horizontal="left" vertical="center"/>
    </xf>
    <xf numFmtId="0" fontId="45" fillId="0" borderId="0" xfId="0" applyFont="1" applyAlignment="1">
      <alignment horizontal="left"/>
    </xf>
    <xf numFmtId="3" fontId="45" fillId="0" borderId="0" xfId="0" applyNumberFormat="1" applyFont="1" applyBorder="1" applyAlignment="1">
      <alignment horizontal="left" vertical="center"/>
    </xf>
    <xf numFmtId="3" fontId="16" fillId="0" borderId="0" xfId="0" applyNumberFormat="1" applyFont="1" applyBorder="1" applyAlignment="1">
      <alignment horizontal="left" vertical="center"/>
    </xf>
    <xf numFmtId="0" fontId="36" fillId="8" borderId="1" xfId="0" applyFont="1" applyFill="1" applyBorder="1" applyAlignment="1">
      <alignment horizontal="left" vertical="center" wrapText="1"/>
    </xf>
    <xf numFmtId="165" fontId="35" fillId="0" borderId="4" xfId="0" applyNumberFormat="1" applyFont="1" applyBorder="1" applyAlignment="1">
      <alignment horizontal="left" vertical="center"/>
    </xf>
    <xf numFmtId="3" fontId="35" fillId="0" borderId="0" xfId="0" applyNumberFormat="1" applyFont="1" applyFill="1" applyBorder="1" applyAlignment="1">
      <alignment horizontal="left" vertical="center"/>
    </xf>
    <xf numFmtId="165" fontId="35" fillId="0" borderId="5" xfId="0" applyNumberFormat="1" applyFont="1" applyBorder="1" applyAlignment="1">
      <alignment horizontal="left" vertical="center"/>
    </xf>
    <xf numFmtId="165" fontId="35" fillId="0" borderId="15" xfId="0" applyNumberFormat="1" applyFont="1" applyBorder="1" applyAlignment="1">
      <alignment horizontal="left" vertical="center"/>
    </xf>
    <xf numFmtId="165" fontId="36" fillId="0" borderId="1" xfId="0" applyNumberFormat="1" applyFont="1" applyBorder="1" applyAlignment="1">
      <alignment horizontal="left" vertical="center"/>
    </xf>
    <xf numFmtId="3" fontId="36" fillId="0" borderId="0" xfId="0" applyNumberFormat="1" applyFont="1" applyFill="1" applyBorder="1" applyAlignment="1">
      <alignment horizontal="left" vertical="center"/>
    </xf>
    <xf numFmtId="0" fontId="37" fillId="0" borderId="0" xfId="0" applyNumberFormat="1" applyFont="1" applyBorder="1" applyAlignment="1">
      <alignment horizontal="left" vertical="center"/>
    </xf>
    <xf numFmtId="3" fontId="36" fillId="0" borderId="0" xfId="0" applyNumberFormat="1" applyFont="1" applyBorder="1" applyAlignment="1">
      <alignment horizontal="left" vertical="center"/>
    </xf>
    <xf numFmtId="165" fontId="39" fillId="0" borderId="0" xfId="0" applyNumberFormat="1" applyFont="1" applyBorder="1" applyAlignment="1">
      <alignment horizontal="left" vertical="center"/>
    </xf>
    <xf numFmtId="0" fontId="37" fillId="0" borderId="0" xfId="5" applyFont="1" applyAlignment="1">
      <alignment horizontal="left" vertical="center"/>
    </xf>
    <xf numFmtId="0" fontId="42" fillId="0" borderId="0" xfId="5" applyFont="1" applyAlignment="1">
      <alignment horizontal="left" vertical="center"/>
    </xf>
    <xf numFmtId="0" fontId="42" fillId="0" borderId="0" xfId="0" applyFont="1" applyAlignment="1">
      <alignment horizontal="left" vertical="top"/>
    </xf>
    <xf numFmtId="3" fontId="75" fillId="0" borderId="0" xfId="0" applyNumberFormat="1" applyFont="1" applyBorder="1" applyAlignment="1">
      <alignment horizontal="left" vertical="center"/>
    </xf>
    <xf numFmtId="165" fontId="75" fillId="0" borderId="0" xfId="0" applyNumberFormat="1" applyFont="1" applyBorder="1" applyAlignment="1">
      <alignment horizontal="left" vertical="center"/>
    </xf>
    <xf numFmtId="165" fontId="105" fillId="0" borderId="0" xfId="0" applyNumberFormat="1" applyFont="1" applyBorder="1" applyAlignment="1">
      <alignment horizontal="left" vertical="center"/>
    </xf>
    <xf numFmtId="0" fontId="97" fillId="0" borderId="0" xfId="0" applyFont="1" applyBorder="1" applyAlignment="1">
      <alignment horizontal="left"/>
    </xf>
    <xf numFmtId="0" fontId="97" fillId="0" borderId="0" xfId="0" applyFont="1" applyAlignment="1">
      <alignment horizontal="left"/>
    </xf>
    <xf numFmtId="3" fontId="37" fillId="0" borderId="0" xfId="0" applyNumberFormat="1" applyFont="1" applyAlignment="1">
      <alignment horizontal="left" vertical="top"/>
    </xf>
    <xf numFmtId="165" fontId="106" fillId="0" borderId="0" xfId="0" applyNumberFormat="1" applyFont="1" applyBorder="1" applyAlignment="1">
      <alignment horizontal="left" vertical="center"/>
    </xf>
    <xf numFmtId="3" fontId="97" fillId="0" borderId="0" xfId="0" applyNumberFormat="1" applyFont="1" applyBorder="1" applyAlignment="1">
      <alignment horizontal="left"/>
    </xf>
    <xf numFmtId="0" fontId="99" fillId="0" borderId="0" xfId="0" applyFont="1" applyBorder="1" applyAlignment="1">
      <alignment horizontal="left"/>
    </xf>
    <xf numFmtId="3" fontId="97" fillId="0" borderId="0" xfId="0" applyNumberFormat="1" applyFont="1" applyBorder="1" applyAlignment="1">
      <alignment horizontal="left" vertical="center"/>
    </xf>
    <xf numFmtId="165" fontId="106" fillId="0" borderId="0" xfId="0" applyNumberFormat="1" applyFont="1" applyBorder="1" applyAlignment="1">
      <alignment horizontal="left" vertical="center" wrapText="1"/>
    </xf>
    <xf numFmtId="10" fontId="97" fillId="0" borderId="0" xfId="0" applyNumberFormat="1" applyFont="1" applyFill="1" applyBorder="1" applyAlignment="1">
      <alignment horizontal="left" vertical="center"/>
    </xf>
    <xf numFmtId="3" fontId="97" fillId="0" borderId="0" xfId="0" applyNumberFormat="1" applyFont="1" applyFill="1" applyBorder="1" applyAlignment="1">
      <alignment horizontal="left" vertical="center"/>
    </xf>
    <xf numFmtId="0" fontId="10" fillId="0" borderId="0" xfId="0" applyFont="1" applyAlignment="1">
      <alignment horizontal="left" vertical="top"/>
    </xf>
    <xf numFmtId="3" fontId="36" fillId="0" borderId="4" xfId="0" applyNumberFormat="1" applyFont="1" applyBorder="1" applyAlignment="1">
      <alignment horizontal="left" vertical="center"/>
    </xf>
    <xf numFmtId="3" fontId="69" fillId="5" borderId="0" xfId="0" applyNumberFormat="1" applyFont="1" applyFill="1" applyAlignment="1">
      <alignment horizontal="left" vertical="center"/>
    </xf>
    <xf numFmtId="0" fontId="4" fillId="0" borderId="3" xfId="0" applyFont="1" applyBorder="1" applyAlignment="1">
      <alignment vertical="center" wrapText="1"/>
    </xf>
    <xf numFmtId="0" fontId="64" fillId="0" borderId="0" xfId="0" applyFont="1" applyAlignment="1">
      <alignment wrapText="1"/>
    </xf>
    <xf numFmtId="0" fontId="36" fillId="2" borderId="3" xfId="0" applyFont="1" applyFill="1" applyBorder="1" applyAlignment="1">
      <alignment vertical="center" wrapText="1"/>
    </xf>
    <xf numFmtId="165" fontId="37" fillId="4" borderId="1" xfId="0" applyNumberFormat="1" applyFont="1" applyFill="1" applyBorder="1" applyAlignment="1">
      <alignment horizontal="left" vertical="center"/>
    </xf>
    <xf numFmtId="165" fontId="35" fillId="0" borderId="1" xfId="0" applyNumberFormat="1" applyFont="1" applyBorder="1" applyAlignment="1">
      <alignment horizontal="left" vertical="center"/>
    </xf>
    <xf numFmtId="165" fontId="35" fillId="4" borderId="1" xfId="0" applyNumberFormat="1" applyFont="1" applyFill="1" applyBorder="1" applyAlignment="1">
      <alignment horizontal="left" vertical="center"/>
    </xf>
    <xf numFmtId="0" fontId="35" fillId="0" borderId="0" xfId="0" applyFont="1" applyAlignment="1">
      <alignment wrapText="1"/>
    </xf>
    <xf numFmtId="0" fontId="40" fillId="0" borderId="0" xfId="2" applyFont="1" applyAlignment="1" applyProtection="1">
      <alignment horizontal="left" wrapText="1"/>
    </xf>
    <xf numFmtId="0" fontId="35" fillId="0" borderId="2" xfId="0" applyFont="1" applyBorder="1" applyAlignment="1">
      <alignment vertical="center"/>
    </xf>
    <xf numFmtId="0" fontId="37" fillId="0" borderId="2" xfId="0" applyFont="1" applyFill="1" applyBorder="1" applyAlignment="1">
      <alignment vertical="center" wrapText="1"/>
    </xf>
    <xf numFmtId="0" fontId="37" fillId="0" borderId="1" xfId="0" applyFont="1" applyFill="1" applyBorder="1" applyAlignment="1">
      <alignment vertical="center" wrapText="1"/>
    </xf>
    <xf numFmtId="0" fontId="35" fillId="0" borderId="8" xfId="0" applyFont="1" applyBorder="1" applyAlignment="1">
      <alignment vertical="center" wrapText="1"/>
    </xf>
    <xf numFmtId="0" fontId="35" fillId="0" borderId="15" xfId="0" applyFont="1" applyBorder="1" applyAlignment="1">
      <alignment vertical="center"/>
    </xf>
    <xf numFmtId="0" fontId="33" fillId="2" borderId="3" xfId="0" applyFont="1" applyFill="1" applyBorder="1" applyAlignment="1">
      <alignment vertical="center" wrapText="1"/>
    </xf>
    <xf numFmtId="165" fontId="37" fillId="0" borderId="2" xfId="0" applyNumberFormat="1" applyFont="1" applyBorder="1" applyAlignment="1">
      <alignment horizontal="left" vertical="center"/>
    </xf>
    <xf numFmtId="0" fontId="60" fillId="0" borderId="0" xfId="0" applyFont="1" applyFill="1" applyBorder="1" applyAlignment="1">
      <alignment vertical="center" wrapText="1"/>
    </xf>
    <xf numFmtId="0" fontId="42" fillId="0" borderId="0" xfId="0" applyFont="1" applyBorder="1" applyAlignment="1">
      <alignment horizontal="left" vertical="center"/>
    </xf>
    <xf numFmtId="3" fontId="37" fillId="0" borderId="5" xfId="0" applyNumberFormat="1" applyFont="1" applyBorder="1" applyAlignment="1">
      <alignment vertical="top" wrapText="1"/>
    </xf>
    <xf numFmtId="3" fontId="37" fillId="0" borderId="15" xfId="0" applyNumberFormat="1" applyFont="1" applyBorder="1" applyAlignment="1">
      <alignment vertical="top" wrapText="1"/>
    </xf>
    <xf numFmtId="3" fontId="37" fillId="0" borderId="4" xfId="0" applyNumberFormat="1" applyFont="1" applyBorder="1" applyAlignment="1">
      <alignment vertical="center"/>
    </xf>
    <xf numFmtId="3" fontId="37" fillId="0" borderId="5" xfId="0" applyNumberFormat="1" applyFont="1" applyBorder="1" applyAlignment="1">
      <alignment vertical="center"/>
    </xf>
    <xf numFmtId="3" fontId="37" fillId="0" borderId="15" xfId="0" applyNumberFormat="1" applyFont="1" applyBorder="1" applyAlignment="1">
      <alignment vertical="center"/>
    </xf>
    <xf numFmtId="3" fontId="37" fillId="0" borderId="5" xfId="0" applyNumberFormat="1" applyFont="1" applyBorder="1" applyAlignment="1">
      <alignment vertical="top"/>
    </xf>
    <xf numFmtId="3" fontId="37" fillId="0" borderId="15" xfId="0" applyNumberFormat="1" applyFont="1" applyBorder="1" applyAlignment="1">
      <alignment vertical="top"/>
    </xf>
    <xf numFmtId="0" fontId="37" fillId="0" borderId="10" xfId="0" applyFont="1" applyBorder="1" applyAlignment="1">
      <alignment vertical="center" wrapText="1"/>
    </xf>
    <xf numFmtId="166" fontId="37" fillId="0" borderId="4" xfId="0" applyNumberFormat="1" applyFont="1" applyBorder="1" applyAlignment="1">
      <alignment horizontal="left" vertical="center"/>
    </xf>
    <xf numFmtId="166" fontId="37" fillId="0" borderId="15" xfId="0" applyNumberFormat="1" applyFont="1" applyBorder="1" applyAlignment="1">
      <alignment horizontal="left" vertical="center"/>
    </xf>
    <xf numFmtId="166" fontId="42" fillId="4" borderId="4" xfId="0" applyNumberFormat="1" applyFont="1" applyFill="1" applyBorder="1" applyAlignment="1">
      <alignment horizontal="left" vertical="center"/>
    </xf>
    <xf numFmtId="166" fontId="42" fillId="4" borderId="15" xfId="0" applyNumberFormat="1" applyFont="1" applyFill="1" applyBorder="1" applyAlignment="1">
      <alignment horizontal="left" vertical="center"/>
    </xf>
    <xf numFmtId="166" fontId="2" fillId="0" borderId="0" xfId="0" applyNumberFormat="1" applyFont="1"/>
    <xf numFmtId="0" fontId="107" fillId="0" borderId="0" xfId="0" applyFont="1"/>
    <xf numFmtId="0" fontId="99" fillId="0" borderId="0" xfId="0" applyFont="1"/>
    <xf numFmtId="0" fontId="99" fillId="0" borderId="0" xfId="0" applyFont="1" applyBorder="1" applyAlignment="1"/>
    <xf numFmtId="0" fontId="97" fillId="0" borderId="0" xfId="0" applyFont="1"/>
    <xf numFmtId="0" fontId="33" fillId="3" borderId="6" xfId="0" applyFont="1" applyFill="1" applyBorder="1" applyAlignment="1">
      <alignment horizontal="left"/>
    </xf>
    <xf numFmtId="167" fontId="37" fillId="0" borderId="4" xfId="0" applyNumberFormat="1" applyFont="1" applyFill="1" applyBorder="1" applyAlignment="1">
      <alignment horizontal="left" vertical="center"/>
    </xf>
    <xf numFmtId="167" fontId="37" fillId="4" borderId="4" xfId="0" applyNumberFormat="1" applyFont="1" applyFill="1" applyBorder="1" applyAlignment="1">
      <alignment horizontal="left" vertical="center"/>
    </xf>
    <xf numFmtId="167" fontId="37" fillId="0" borderId="1" xfId="0" applyNumberFormat="1" applyFont="1" applyFill="1" applyBorder="1" applyAlignment="1">
      <alignment horizontal="left" vertical="center"/>
    </xf>
    <xf numFmtId="3" fontId="37" fillId="0" borderId="0" xfId="0" applyNumberFormat="1" applyFont="1" applyFill="1" applyBorder="1" applyAlignment="1">
      <alignment horizontal="left" vertical="center"/>
    </xf>
    <xf numFmtId="0" fontId="37" fillId="0" borderId="0" xfId="0" applyFont="1" applyAlignment="1">
      <alignment horizontal="left" vertical="center" wrapText="1"/>
    </xf>
    <xf numFmtId="0" fontId="108" fillId="0" borderId="0" xfId="2" applyFont="1" applyAlignment="1" applyProtection="1"/>
    <xf numFmtId="167" fontId="37" fillId="0" borderId="0" xfId="0" applyNumberFormat="1" applyFont="1" applyFill="1" applyBorder="1" applyAlignment="1">
      <alignment horizontal="left" vertical="center"/>
    </xf>
    <xf numFmtId="0" fontId="33" fillId="2" borderId="2" xfId="0" applyFont="1" applyFill="1" applyBorder="1" applyAlignment="1">
      <alignment horizontal="left" vertical="center"/>
    </xf>
    <xf numFmtId="0" fontId="33" fillId="2" borderId="14" xfId="0" applyFont="1" applyFill="1" applyBorder="1" applyAlignment="1">
      <alignment horizontal="left" vertical="center"/>
    </xf>
    <xf numFmtId="0" fontId="33" fillId="2" borderId="3" xfId="0" applyFont="1" applyFill="1" applyBorder="1" applyAlignment="1">
      <alignment horizontal="left" vertical="center"/>
    </xf>
    <xf numFmtId="0" fontId="37" fillId="0" borderId="0" xfId="6" applyFont="1" applyAlignment="1">
      <alignment horizontal="left"/>
    </xf>
    <xf numFmtId="3" fontId="37" fillId="0" borderId="0" xfId="0" applyNumberFormat="1" applyFont="1" applyBorder="1" applyAlignment="1">
      <alignment horizontal="left" vertical="center"/>
    </xf>
    <xf numFmtId="0" fontId="107" fillId="0" borderId="0" xfId="0" applyFont="1" applyAlignment="1">
      <alignment horizontal="left"/>
    </xf>
    <xf numFmtId="0" fontId="108" fillId="0" borderId="0" xfId="2" applyFont="1" applyAlignment="1" applyProtection="1">
      <alignment horizontal="left"/>
    </xf>
    <xf numFmtId="3" fontId="64" fillId="0" borderId="0" xfId="0" applyNumberFormat="1" applyFont="1" applyBorder="1" applyAlignment="1">
      <alignment horizontal="left" vertical="center"/>
    </xf>
    <xf numFmtId="3" fontId="8" fillId="0" borderId="0" xfId="0" applyNumberFormat="1" applyFont="1" applyBorder="1" applyAlignment="1">
      <alignment horizontal="left" vertical="center"/>
    </xf>
    <xf numFmtId="167" fontId="37" fillId="0" borderId="6" xfId="0" applyNumberFormat="1" applyFont="1" applyFill="1" applyBorder="1" applyAlignment="1">
      <alignment horizontal="left" vertical="center"/>
    </xf>
    <xf numFmtId="169" fontId="14" fillId="0" borderId="0" xfId="1" applyNumberFormat="1" applyFont="1" applyFill="1" applyBorder="1" applyAlignment="1">
      <alignment horizontal="left" vertical="center"/>
    </xf>
    <xf numFmtId="0" fontId="37" fillId="0" borderId="5" xfId="0" applyFont="1" applyFill="1" applyBorder="1" applyAlignment="1">
      <alignment horizontal="left" vertical="center"/>
    </xf>
    <xf numFmtId="167" fontId="37" fillId="0" borderId="8" xfId="0" applyNumberFormat="1" applyFont="1" applyFill="1" applyBorder="1" applyAlignment="1">
      <alignment horizontal="left" vertical="center"/>
    </xf>
    <xf numFmtId="0" fontId="33" fillId="0" borderId="15" xfId="0" applyFont="1" applyFill="1" applyBorder="1" applyAlignment="1">
      <alignment horizontal="left" vertical="center"/>
    </xf>
    <xf numFmtId="167" fontId="37" fillId="0" borderId="10" xfId="0" applyNumberFormat="1" applyFont="1" applyFill="1" applyBorder="1" applyAlignment="1">
      <alignment horizontal="left" vertical="center"/>
    </xf>
    <xf numFmtId="0" fontId="14" fillId="0" borderId="0" xfId="0" applyFont="1" applyFill="1" applyBorder="1" applyAlignment="1">
      <alignment horizontal="left" vertical="center"/>
    </xf>
    <xf numFmtId="166" fontId="37" fillId="0" borderId="4" xfId="0" applyNumberFormat="1" applyFont="1" applyFill="1" applyBorder="1" applyAlignment="1">
      <alignment horizontal="left" vertical="center"/>
    </xf>
    <xf numFmtId="166" fontId="37" fillId="0" borderId="5" xfId="0" applyNumberFormat="1" applyFont="1" applyFill="1" applyBorder="1" applyAlignment="1">
      <alignment horizontal="left" vertical="center"/>
    </xf>
    <xf numFmtId="166" fontId="33" fillId="0" borderId="15" xfId="0" applyNumberFormat="1" applyFont="1" applyFill="1" applyBorder="1" applyAlignment="1">
      <alignment horizontal="left" vertical="center"/>
    </xf>
    <xf numFmtId="0" fontId="37" fillId="0" borderId="15" xfId="0" applyFont="1" applyFill="1" applyBorder="1" applyAlignment="1">
      <alignment horizontal="left" vertical="center"/>
    </xf>
    <xf numFmtId="0" fontId="21" fillId="0" borderId="0" xfId="0" applyFont="1" applyFill="1" applyBorder="1" applyAlignment="1">
      <alignment horizontal="left" vertical="center"/>
    </xf>
    <xf numFmtId="0" fontId="20" fillId="0" borderId="0" xfId="0" applyFont="1" applyFill="1" applyBorder="1" applyAlignment="1">
      <alignment horizontal="left" vertical="center"/>
    </xf>
    <xf numFmtId="0" fontId="12" fillId="0" borderId="0" xfId="0" applyFont="1" applyAlignment="1">
      <alignment horizontal="left" vertical="top"/>
    </xf>
    <xf numFmtId="167" fontId="8" fillId="0" borderId="0" xfId="0" applyNumberFormat="1" applyFont="1" applyFill="1" applyBorder="1" applyAlignment="1">
      <alignment horizontal="left" vertical="center"/>
    </xf>
    <xf numFmtId="167" fontId="37" fillId="0" borderId="5" xfId="0" applyNumberFormat="1" applyFont="1" applyFill="1" applyBorder="1" applyAlignment="1">
      <alignment horizontal="left" vertical="center"/>
    </xf>
    <xf numFmtId="167" fontId="33" fillId="0" borderId="15" xfId="0" applyNumberFormat="1" applyFont="1" applyFill="1" applyBorder="1" applyAlignment="1">
      <alignment horizontal="left" vertical="center"/>
    </xf>
    <xf numFmtId="0" fontId="65" fillId="0" borderId="0" xfId="0" applyFont="1" applyAlignment="1">
      <alignment horizontal="left"/>
    </xf>
    <xf numFmtId="0" fontId="27" fillId="0" borderId="0" xfId="0" applyFont="1" applyAlignment="1">
      <alignment horizontal="left"/>
    </xf>
    <xf numFmtId="0" fontId="37" fillId="0" borderId="1" xfId="0" applyFont="1" applyFill="1" applyBorder="1" applyAlignment="1">
      <alignment horizontal="left" vertical="center"/>
    </xf>
    <xf numFmtId="0" fontId="33" fillId="0" borderId="11" xfId="0" applyFont="1" applyFill="1" applyBorder="1" applyAlignment="1">
      <alignment horizontal="left" vertical="center"/>
    </xf>
    <xf numFmtId="0" fontId="33" fillId="0" borderId="11" xfId="0" applyFont="1" applyFill="1" applyBorder="1" applyAlignment="1">
      <alignment horizontal="left" vertical="center" wrapText="1"/>
    </xf>
    <xf numFmtId="0" fontId="37" fillId="0" borderId="13" xfId="0" applyFont="1" applyFill="1" applyBorder="1" applyAlignment="1">
      <alignment horizontal="left" vertical="center" wrapText="1"/>
    </xf>
    <xf numFmtId="169" fontId="37" fillId="0" borderId="6" xfId="1" applyNumberFormat="1" applyFont="1" applyFill="1" applyBorder="1" applyAlignment="1">
      <alignment horizontal="left" vertical="center"/>
    </xf>
    <xf numFmtId="169" fontId="37" fillId="0" borderId="8" xfId="1" applyNumberFormat="1" applyFont="1" applyFill="1" applyBorder="1" applyAlignment="1">
      <alignment horizontal="left" vertical="center"/>
    </xf>
    <xf numFmtId="169" fontId="33" fillId="0" borderId="10" xfId="1" applyNumberFormat="1" applyFont="1" applyFill="1" applyBorder="1" applyAlignment="1">
      <alignment horizontal="left" vertical="center"/>
    </xf>
    <xf numFmtId="166" fontId="37" fillId="0" borderId="8" xfId="0" applyNumberFormat="1" applyFont="1" applyFill="1" applyBorder="1" applyAlignment="1">
      <alignment horizontal="left" vertical="center"/>
    </xf>
    <xf numFmtId="0" fontId="33" fillId="0" borderId="10" xfId="0" applyFont="1" applyFill="1" applyBorder="1" applyAlignment="1">
      <alignment horizontal="left" vertical="center"/>
    </xf>
    <xf numFmtId="167" fontId="33" fillId="0" borderId="0" xfId="0" applyNumberFormat="1" applyFont="1" applyFill="1" applyBorder="1" applyAlignment="1">
      <alignment horizontal="left" vertical="center"/>
    </xf>
    <xf numFmtId="167" fontId="37" fillId="0" borderId="12" xfId="0" applyNumberFormat="1" applyFont="1" applyFill="1" applyBorder="1" applyAlignment="1">
      <alignment horizontal="left" vertical="center"/>
    </xf>
    <xf numFmtId="169" fontId="14" fillId="0" borderId="12" xfId="1" applyNumberFormat="1" applyFont="1" applyFill="1" applyBorder="1" applyAlignment="1">
      <alignment horizontal="left" vertical="center"/>
    </xf>
    <xf numFmtId="167" fontId="8" fillId="0" borderId="7" xfId="0" applyNumberFormat="1" applyFont="1" applyFill="1" applyBorder="1" applyAlignment="1">
      <alignment horizontal="center" vertical="center"/>
    </xf>
    <xf numFmtId="167" fontId="8" fillId="0" borderId="9" xfId="0" applyNumberFormat="1" applyFont="1" applyFill="1" applyBorder="1" applyAlignment="1">
      <alignment horizontal="center" vertical="center"/>
    </xf>
    <xf numFmtId="167" fontId="37" fillId="0" borderId="13" xfId="0" applyNumberFormat="1" applyFont="1" applyFill="1" applyBorder="1" applyAlignment="1">
      <alignment horizontal="left" vertical="center"/>
    </xf>
    <xf numFmtId="169" fontId="14" fillId="0" borderId="13" xfId="1" applyNumberFormat="1" applyFont="1" applyFill="1" applyBorder="1" applyAlignment="1">
      <alignment horizontal="left" vertical="center"/>
    </xf>
    <xf numFmtId="167" fontId="8" fillId="0" borderId="11" xfId="0" applyNumberFormat="1" applyFont="1" applyFill="1" applyBorder="1" applyAlignment="1">
      <alignment horizontal="center" vertical="center"/>
    </xf>
    <xf numFmtId="0" fontId="14" fillId="0" borderId="12" xfId="0" applyFont="1" applyFill="1" applyBorder="1" applyAlignment="1">
      <alignment horizontal="left" vertical="center"/>
    </xf>
    <xf numFmtId="0" fontId="14" fillId="0" borderId="13" xfId="0" applyFont="1" applyFill="1" applyBorder="1" applyAlignment="1">
      <alignment horizontal="left" vertical="center"/>
    </xf>
    <xf numFmtId="167" fontId="33" fillId="0" borderId="13" xfId="0" applyNumberFormat="1" applyFont="1" applyFill="1" applyBorder="1" applyAlignment="1">
      <alignment horizontal="left" vertical="center"/>
    </xf>
    <xf numFmtId="167" fontId="37" fillId="0" borderId="2" xfId="0" applyNumberFormat="1" applyFont="1" applyFill="1" applyBorder="1" applyAlignment="1">
      <alignment horizontal="left" vertical="center"/>
    </xf>
    <xf numFmtId="167" fontId="37" fillId="0" borderId="14" xfId="0" applyNumberFormat="1" applyFont="1" applyFill="1" applyBorder="1" applyAlignment="1">
      <alignment horizontal="left" vertical="center"/>
    </xf>
    <xf numFmtId="0" fontId="14" fillId="0" borderId="14" xfId="0" applyFont="1" applyFill="1" applyBorder="1" applyAlignment="1">
      <alignment horizontal="left" vertical="center"/>
    </xf>
    <xf numFmtId="167" fontId="8" fillId="0" borderId="3" xfId="0" applyNumberFormat="1" applyFont="1" applyFill="1" applyBorder="1" applyAlignment="1">
      <alignment horizontal="center" vertical="center"/>
    </xf>
    <xf numFmtId="0" fontId="85" fillId="0" borderId="6" xfId="0" applyFont="1" applyBorder="1" applyAlignment="1">
      <alignment horizontal="left" vertical="center"/>
    </xf>
    <xf numFmtId="0" fontId="85" fillId="0" borderId="10" xfId="0" applyFont="1" applyBorder="1" applyAlignment="1">
      <alignment horizontal="left" vertical="center"/>
    </xf>
    <xf numFmtId="0" fontId="99" fillId="0" borderId="0" xfId="0" applyFont="1" applyFill="1" applyBorder="1" applyAlignment="1">
      <alignment horizontal="left" vertical="center" wrapText="1"/>
    </xf>
    <xf numFmtId="0" fontId="99" fillId="0" borderId="0" xfId="0" applyFont="1" applyFill="1" applyBorder="1" applyAlignment="1">
      <alignment horizontal="left" vertical="center"/>
    </xf>
    <xf numFmtId="0" fontId="97" fillId="0" borderId="0" xfId="0" applyFont="1" applyFill="1" applyBorder="1" applyAlignment="1">
      <alignment horizontal="left" vertical="center" wrapText="1"/>
    </xf>
    <xf numFmtId="0" fontId="97" fillId="0" borderId="0" xfId="0" applyFont="1" applyFill="1" applyBorder="1" applyAlignment="1">
      <alignment horizontal="left" vertical="center"/>
    </xf>
    <xf numFmtId="0" fontId="2" fillId="0" borderId="0" xfId="0" applyFont="1" applyFill="1" applyBorder="1" applyAlignment="1">
      <alignment horizontal="left" vertical="center"/>
    </xf>
    <xf numFmtId="0" fontId="37" fillId="0" borderId="0" xfId="0" applyFont="1" applyAlignment="1">
      <alignment horizontal="left" wrapText="1"/>
    </xf>
    <xf numFmtId="0" fontId="33" fillId="0" borderId="0" xfId="0" applyFont="1" applyBorder="1" applyAlignment="1">
      <alignment horizontal="left"/>
    </xf>
    <xf numFmtId="0" fontId="42" fillId="0" borderId="0" xfId="0" applyFont="1" applyBorder="1" applyAlignment="1">
      <alignment horizontal="left"/>
    </xf>
    <xf numFmtId="0" fontId="73" fillId="0" borderId="0" xfId="2" applyFont="1" applyBorder="1" applyAlignment="1" applyProtection="1">
      <alignment horizontal="left"/>
    </xf>
    <xf numFmtId="3" fontId="33" fillId="0" borderId="10" xfId="0" applyNumberFormat="1" applyFont="1" applyFill="1" applyBorder="1" applyAlignment="1">
      <alignment horizontal="left" vertical="center"/>
    </xf>
    <xf numFmtId="167" fontId="8" fillId="0" borderId="14" xfId="0" applyNumberFormat="1" applyFont="1" applyFill="1" applyBorder="1" applyAlignment="1">
      <alignment horizontal="left" vertical="center"/>
    </xf>
    <xf numFmtId="0" fontId="0" fillId="0" borderId="3" xfId="0" applyFill="1" applyBorder="1" applyAlignment="1">
      <alignment vertical="center"/>
    </xf>
    <xf numFmtId="167" fontId="8" fillId="0" borderId="12" xfId="0" applyNumberFormat="1" applyFont="1" applyFill="1" applyBorder="1" applyAlignment="1">
      <alignment horizontal="left" vertical="center"/>
    </xf>
    <xf numFmtId="0" fontId="16" fillId="0" borderId="7" xfId="0" applyFont="1" applyFill="1" applyBorder="1" applyAlignment="1">
      <alignment vertical="center"/>
    </xf>
    <xf numFmtId="0" fontId="16" fillId="0" borderId="9" xfId="0" applyFont="1" applyFill="1" applyBorder="1" applyAlignment="1">
      <alignment vertical="center"/>
    </xf>
    <xf numFmtId="167" fontId="8" fillId="0" borderId="13" xfId="0" applyNumberFormat="1" applyFont="1" applyFill="1" applyBorder="1" applyAlignment="1">
      <alignment horizontal="left" vertical="center"/>
    </xf>
    <xf numFmtId="0" fontId="0" fillId="0" borderId="11" xfId="0" applyFill="1" applyBorder="1"/>
    <xf numFmtId="0" fontId="73" fillId="0" borderId="0" xfId="2" applyFont="1" applyAlignment="1" applyProtection="1">
      <alignment horizontal="left" vertical="center"/>
    </xf>
    <xf numFmtId="0" fontId="73" fillId="0" borderId="0" xfId="2" quotePrefix="1" applyFont="1" applyAlignment="1" applyProtection="1">
      <alignment horizontal="left" vertical="center"/>
    </xf>
    <xf numFmtId="0" fontId="73" fillId="0" borderId="0" xfId="2" quotePrefix="1" applyFont="1" applyAlignment="1" applyProtection="1">
      <alignment horizontal="left" vertical="center" wrapText="1"/>
    </xf>
    <xf numFmtId="0" fontId="35" fillId="0" borderId="3" xfId="0" applyFont="1" applyBorder="1" applyAlignment="1">
      <alignment vertical="center" wrapText="1"/>
    </xf>
    <xf numFmtId="0" fontId="35" fillId="0" borderId="0" xfId="0" applyFont="1" applyBorder="1" applyAlignment="1">
      <alignment vertical="center" wrapText="1"/>
    </xf>
    <xf numFmtId="0" fontId="11" fillId="0" borderId="0" xfId="0" applyFont="1" applyBorder="1" applyAlignment="1">
      <alignment horizontal="left" vertical="center"/>
    </xf>
    <xf numFmtId="0" fontId="35" fillId="0" borderId="3" xfId="0" applyFont="1" applyBorder="1" applyAlignment="1">
      <alignment vertical="center"/>
    </xf>
    <xf numFmtId="0" fontId="58" fillId="0" borderId="0" xfId="0" applyFont="1" applyFill="1" applyBorder="1" applyAlignment="1"/>
    <xf numFmtId="0" fontId="16" fillId="0" borderId="0" xfId="0" applyFont="1" applyAlignment="1"/>
    <xf numFmtId="0" fontId="51" fillId="0" borderId="0" xfId="0" applyFont="1" applyAlignment="1"/>
    <xf numFmtId="0" fontId="35" fillId="0" borderId="9" xfId="0" applyFont="1" applyBorder="1" applyAlignment="1">
      <alignment vertical="center"/>
    </xf>
    <xf numFmtId="0" fontId="35" fillId="0" borderId="10" xfId="0" applyFont="1" applyBorder="1" applyAlignment="1">
      <alignment vertical="center"/>
    </xf>
    <xf numFmtId="0" fontId="37" fillId="0" borderId="12" xfId="0" applyFont="1" applyBorder="1" applyAlignment="1">
      <alignment vertical="center"/>
    </xf>
    <xf numFmtId="0" fontId="33" fillId="0" borderId="10" xfId="0" applyFont="1" applyBorder="1" applyAlignment="1">
      <alignment vertical="center"/>
    </xf>
    <xf numFmtId="0" fontId="33" fillId="0" borderId="13" xfId="0" applyFont="1" applyBorder="1" applyAlignment="1">
      <alignment vertical="center"/>
    </xf>
    <xf numFmtId="0" fontId="33" fillId="0" borderId="11" xfId="0" applyFont="1" applyBorder="1" applyAlignment="1">
      <alignment vertical="center"/>
    </xf>
    <xf numFmtId="0" fontId="33" fillId="0" borderId="14" xfId="0" applyFont="1" applyBorder="1" applyAlignment="1">
      <alignment vertical="center"/>
    </xf>
    <xf numFmtId="167" fontId="97" fillId="0" borderId="0" xfId="0" applyNumberFormat="1" applyFont="1" applyFill="1" applyBorder="1" applyAlignment="1">
      <alignment horizontal="center" vertical="center"/>
    </xf>
    <xf numFmtId="0" fontId="97" fillId="0" borderId="0" xfId="0" applyFont="1" applyAlignment="1"/>
    <xf numFmtId="3" fontId="2" fillId="0" borderId="0" xfId="0" applyNumberFormat="1" applyFont="1" applyFill="1" applyBorder="1" applyAlignment="1">
      <alignment horizontal="left" vertical="center"/>
    </xf>
    <xf numFmtId="3" fontId="2" fillId="0" borderId="0" xfId="0" applyNumberFormat="1" applyFont="1" applyBorder="1" applyAlignment="1">
      <alignment horizontal="center" vertical="center"/>
    </xf>
    <xf numFmtId="3" fontId="97" fillId="0" borderId="0" xfId="0" applyNumberFormat="1" applyFont="1" applyBorder="1" applyAlignment="1">
      <alignment horizontal="center" vertical="center"/>
    </xf>
    <xf numFmtId="0" fontId="42" fillId="0" borderId="0" xfId="0" applyFont="1" applyAlignment="1"/>
    <xf numFmtId="0" fontId="99" fillId="0" borderId="0" xfId="0" applyFont="1" applyAlignment="1"/>
    <xf numFmtId="0" fontId="68" fillId="0" borderId="0" xfId="0" applyFont="1" applyFill="1" applyBorder="1" applyAlignment="1">
      <alignment vertical="center"/>
    </xf>
    <xf numFmtId="0" fontId="37" fillId="0" borderId="0" xfId="6" applyFont="1" applyBorder="1" applyAlignment="1"/>
    <xf numFmtId="0" fontId="0" fillId="0" borderId="0" xfId="0" applyFill="1" applyAlignment="1"/>
    <xf numFmtId="0" fontId="33" fillId="0" borderId="8" xfId="0" applyFont="1" applyFill="1" applyBorder="1" applyAlignment="1">
      <alignment vertical="center"/>
    </xf>
    <xf numFmtId="0" fontId="33" fillId="0" borderId="9" xfId="0" applyFont="1" applyFill="1" applyBorder="1" applyAlignment="1">
      <alignment vertical="center"/>
    </xf>
    <xf numFmtId="0" fontId="36" fillId="0" borderId="8" xfId="0" applyFont="1" applyBorder="1" applyAlignment="1">
      <alignment vertical="center"/>
    </xf>
    <xf numFmtId="0" fontId="36" fillId="0" borderId="0" xfId="0" applyFont="1" applyBorder="1" applyAlignment="1">
      <alignment vertical="center"/>
    </xf>
    <xf numFmtId="0" fontId="36" fillId="0" borderId="9" xfId="0" applyFont="1" applyBorder="1" applyAlignment="1">
      <alignment vertical="center"/>
    </xf>
    <xf numFmtId="0" fontId="35" fillId="0" borderId="14" xfId="0" applyFont="1" applyBorder="1" applyAlignment="1">
      <alignment vertical="center"/>
    </xf>
    <xf numFmtId="0" fontId="36" fillId="0" borderId="1" xfId="0" applyFont="1" applyFill="1" applyBorder="1" applyAlignment="1">
      <alignment horizontal="left" vertical="center"/>
    </xf>
    <xf numFmtId="0" fontId="35" fillId="0" borderId="1" xfId="0" applyFont="1" applyFill="1" applyBorder="1" applyAlignment="1">
      <alignment horizontal="left" vertical="center"/>
    </xf>
    <xf numFmtId="165" fontId="37" fillId="0" borderId="2" xfId="0" applyNumberFormat="1" applyFont="1" applyFill="1" applyBorder="1" applyAlignment="1">
      <alignment horizontal="left" vertical="center"/>
    </xf>
    <xf numFmtId="165" fontId="37" fillId="4" borderId="4" xfId="0" applyNumberFormat="1" applyFont="1" applyFill="1" applyBorder="1" applyAlignment="1">
      <alignment horizontal="left" vertical="center"/>
    </xf>
    <xf numFmtId="2" fontId="37" fillId="0" borderId="4" xfId="0" applyNumberFormat="1" applyFont="1" applyFill="1" applyBorder="1" applyAlignment="1">
      <alignment horizontal="left" vertical="center"/>
    </xf>
    <xf numFmtId="2" fontId="37" fillId="0" borderId="6" xfId="0" applyNumberFormat="1" applyFont="1" applyFill="1" applyBorder="1" applyAlignment="1">
      <alignment horizontal="left" vertical="center"/>
    </xf>
    <xf numFmtId="165" fontId="35" fillId="4" borderId="2" xfId="0" applyNumberFormat="1" applyFont="1" applyFill="1" applyBorder="1" applyAlignment="1">
      <alignment horizontal="left" vertical="center"/>
    </xf>
    <xf numFmtId="165" fontId="33" fillId="0" borderId="8" xfId="0" applyNumberFormat="1" applyFont="1" applyFill="1" applyBorder="1" applyAlignment="1">
      <alignment horizontal="left" vertical="center"/>
    </xf>
    <xf numFmtId="165" fontId="36" fillId="0" borderId="5" xfId="0" applyNumberFormat="1" applyFont="1" applyBorder="1" applyAlignment="1">
      <alignment horizontal="left" vertical="center"/>
    </xf>
    <xf numFmtId="0" fontId="0" fillId="0" borderId="9" xfId="0" applyFont="1" applyBorder="1" applyAlignment="1">
      <alignment horizontal="left"/>
    </xf>
    <xf numFmtId="0" fontId="0" fillId="0" borderId="8" xfId="0" applyFont="1" applyBorder="1" applyAlignment="1">
      <alignment horizontal="left"/>
    </xf>
    <xf numFmtId="165" fontId="36" fillId="0" borderId="15" xfId="0" applyNumberFormat="1" applyFont="1" applyBorder="1" applyAlignment="1">
      <alignment horizontal="left" vertical="center"/>
    </xf>
    <xf numFmtId="0" fontId="3" fillId="0" borderId="10" xfId="0" applyFont="1" applyBorder="1" applyAlignment="1">
      <alignment horizontal="left"/>
    </xf>
    <xf numFmtId="0" fontId="3" fillId="0" borderId="11" xfId="0" applyFont="1" applyBorder="1" applyAlignment="1">
      <alignment horizontal="left"/>
    </xf>
    <xf numFmtId="165" fontId="35" fillId="0" borderId="3" xfId="0" applyNumberFormat="1" applyFont="1" applyBorder="1" applyAlignment="1">
      <alignment horizontal="left" vertical="center"/>
    </xf>
    <xf numFmtId="0" fontId="0" fillId="0" borderId="1" xfId="0" applyFont="1" applyBorder="1" applyAlignment="1">
      <alignment horizontal="left"/>
    </xf>
    <xf numFmtId="165" fontId="33" fillId="0" borderId="6" xfId="0" applyNumberFormat="1" applyFont="1" applyFill="1" applyBorder="1" applyAlignment="1">
      <alignment horizontal="left" vertical="center"/>
    </xf>
    <xf numFmtId="165" fontId="37" fillId="0" borderId="10" xfId="0" applyNumberFormat="1" applyFont="1" applyFill="1" applyBorder="1" applyAlignment="1">
      <alignment horizontal="left" vertical="center"/>
    </xf>
    <xf numFmtId="0" fontId="0" fillId="0" borderId="10" xfId="0" applyFont="1" applyBorder="1" applyAlignment="1">
      <alignment horizontal="left" vertical="center"/>
    </xf>
    <xf numFmtId="165" fontId="33" fillId="0" borderId="2" xfId="0" applyNumberFormat="1" applyFont="1" applyFill="1" applyBorder="1" applyAlignment="1">
      <alignment horizontal="left" vertical="center"/>
    </xf>
    <xf numFmtId="0" fontId="0" fillId="0" borderId="6" xfId="0" applyFont="1" applyBorder="1" applyAlignment="1">
      <alignment horizontal="left" vertical="center"/>
    </xf>
    <xf numFmtId="0" fontId="0" fillId="0" borderId="8" xfId="0" applyFont="1" applyBorder="1" applyAlignment="1">
      <alignment horizontal="left" vertical="center"/>
    </xf>
    <xf numFmtId="165" fontId="33" fillId="0" borderId="4" xfId="0" applyNumberFormat="1" applyFont="1" applyFill="1" applyBorder="1" applyAlignment="1">
      <alignment horizontal="left" vertical="center"/>
    </xf>
    <xf numFmtId="165" fontId="42" fillId="0" borderId="7" xfId="0" applyNumberFormat="1" applyFont="1" applyFill="1" applyBorder="1" applyAlignment="1">
      <alignment horizontal="left" vertical="center"/>
    </xf>
    <xf numFmtId="0" fontId="0" fillId="0" borderId="11" xfId="0" applyFont="1" applyBorder="1" applyAlignment="1">
      <alignment horizontal="left"/>
    </xf>
    <xf numFmtId="0" fontId="0" fillId="0" borderId="7" xfId="0" applyFont="1" applyBorder="1" applyAlignment="1">
      <alignment horizontal="left"/>
    </xf>
    <xf numFmtId="0" fontId="0" fillId="0" borderId="6" xfId="0" applyFont="1" applyBorder="1" applyAlignment="1">
      <alignment horizontal="left"/>
    </xf>
    <xf numFmtId="0" fontId="0" fillId="0" borderId="3" xfId="0" applyFont="1" applyBorder="1" applyAlignment="1">
      <alignment horizontal="left"/>
    </xf>
    <xf numFmtId="0" fontId="37" fillId="0" borderId="0" xfId="2" applyFont="1" applyAlignment="1" applyProtection="1">
      <alignment vertical="top"/>
    </xf>
    <xf numFmtId="0" fontId="2" fillId="0" borderId="0" xfId="0" applyFont="1" applyBorder="1" applyAlignment="1"/>
    <xf numFmtId="0" fontId="33" fillId="0" borderId="8" xfId="0" applyFont="1" applyBorder="1" applyAlignment="1">
      <alignment vertical="center"/>
    </xf>
    <xf numFmtId="0" fontId="33" fillId="0" borderId="9" xfId="0" applyFont="1" applyBorder="1" applyAlignment="1">
      <alignment vertical="center"/>
    </xf>
    <xf numFmtId="0" fontId="36" fillId="2" borderId="3" xfId="0" applyFont="1" applyFill="1" applyBorder="1" applyAlignment="1">
      <alignment horizontal="left" wrapText="1"/>
    </xf>
    <xf numFmtId="0" fontId="34" fillId="0" borderId="0" xfId="0" applyFont="1" applyAlignment="1">
      <alignment horizontal="left" vertical="center"/>
    </xf>
    <xf numFmtId="0" fontId="36" fillId="0" borderId="6" xfId="0" applyFont="1" applyBorder="1" applyAlignment="1">
      <alignment vertical="center"/>
    </xf>
    <xf numFmtId="0" fontId="4" fillId="0" borderId="14" xfId="0" applyFont="1" applyBorder="1" applyAlignment="1">
      <alignment vertical="center" wrapText="1"/>
    </xf>
    <xf numFmtId="0" fontId="37" fillId="0" borderId="14" xfId="0" applyFont="1" applyBorder="1" applyAlignment="1">
      <alignment vertical="center" wrapText="1"/>
    </xf>
    <xf numFmtId="0" fontId="36" fillId="2" borderId="14" xfId="0" applyFont="1" applyFill="1" applyBorder="1" applyAlignment="1">
      <alignment vertical="center" wrapText="1"/>
    </xf>
    <xf numFmtId="0" fontId="16" fillId="0" borderId="8" xfId="0" applyFont="1" applyBorder="1" applyAlignment="1">
      <alignment vertical="center" wrapText="1"/>
    </xf>
    <xf numFmtId="0" fontId="16" fillId="0" borderId="0" xfId="0" applyFont="1" applyBorder="1" applyAlignment="1">
      <alignment vertical="center" wrapText="1"/>
    </xf>
    <xf numFmtId="0" fontId="59" fillId="0" borderId="0" xfId="0" applyFont="1" applyAlignment="1">
      <alignment wrapText="1"/>
    </xf>
    <xf numFmtId="0" fontId="37" fillId="0" borderId="0" xfId="5" applyFont="1" applyAlignment="1">
      <alignment vertical="center"/>
    </xf>
    <xf numFmtId="0" fontId="109" fillId="0" borderId="0" xfId="0" applyFont="1" applyAlignment="1">
      <alignment vertical="top"/>
    </xf>
    <xf numFmtId="0" fontId="2" fillId="0" borderId="0" xfId="0" applyFont="1" applyAlignment="1">
      <alignment horizontal="left" vertical="top"/>
    </xf>
    <xf numFmtId="0" fontId="2" fillId="0" borderId="0" xfId="0" applyFont="1" applyBorder="1" applyAlignment="1">
      <alignment vertical="center"/>
    </xf>
    <xf numFmtId="167" fontId="37" fillId="0" borderId="4" xfId="0" applyNumberFormat="1" applyFont="1" applyBorder="1" applyAlignment="1">
      <alignment horizontal="left" vertical="center"/>
    </xf>
    <xf numFmtId="167" fontId="37" fillId="0" borderId="1" xfId="0" applyNumberFormat="1" applyFont="1" applyBorder="1" applyAlignment="1">
      <alignment horizontal="left" vertical="center"/>
    </xf>
    <xf numFmtId="167" fontId="37" fillId="4" borderId="1" xfId="0" applyNumberFormat="1" applyFont="1" applyFill="1" applyBorder="1" applyAlignment="1">
      <alignment horizontal="left" vertical="center"/>
    </xf>
    <xf numFmtId="165" fontId="42" fillId="4" borderId="4" xfId="0" applyNumberFormat="1" applyFont="1" applyFill="1" applyBorder="1" applyAlignment="1">
      <alignment horizontal="left" vertical="center"/>
    </xf>
    <xf numFmtId="165" fontId="42" fillId="4" borderId="15" xfId="0" applyNumberFormat="1" applyFont="1" applyFill="1" applyBorder="1" applyAlignment="1">
      <alignment horizontal="left" vertical="center"/>
    </xf>
    <xf numFmtId="165" fontId="42" fillId="4" borderId="10" xfId="0" applyNumberFormat="1" applyFont="1" applyFill="1" applyBorder="1" applyAlignment="1">
      <alignment horizontal="left" vertical="center"/>
    </xf>
    <xf numFmtId="165" fontId="42" fillId="4" borderId="7" xfId="0" applyNumberFormat="1" applyFont="1" applyFill="1" applyBorder="1" applyAlignment="1">
      <alignment horizontal="left" vertical="center"/>
    </xf>
    <xf numFmtId="165" fontId="42" fillId="4" borderId="6" xfId="0" applyNumberFormat="1" applyFont="1" applyFill="1" applyBorder="1" applyAlignment="1">
      <alignment horizontal="left" vertical="center"/>
    </xf>
    <xf numFmtId="0" fontId="35" fillId="5" borderId="4" xfId="0" applyFont="1" applyFill="1" applyBorder="1" applyAlignment="1">
      <alignment horizontal="left" vertical="center"/>
    </xf>
    <xf numFmtId="165" fontId="42" fillId="4" borderId="9" xfId="0" applyNumberFormat="1" applyFont="1" applyFill="1" applyBorder="1" applyAlignment="1">
      <alignment horizontal="left" vertical="center"/>
    </xf>
    <xf numFmtId="165" fontId="42" fillId="4" borderId="5" xfId="0" applyNumberFormat="1" applyFont="1" applyFill="1" applyBorder="1" applyAlignment="1">
      <alignment horizontal="left" vertical="center"/>
    </xf>
    <xf numFmtId="165" fontId="42" fillId="4" borderId="8" xfId="0" applyNumberFormat="1" applyFont="1" applyFill="1" applyBorder="1" applyAlignment="1">
      <alignment horizontal="left" vertical="center"/>
    </xf>
    <xf numFmtId="165" fontId="34" fillId="4" borderId="11" xfId="0" applyNumberFormat="1" applyFont="1" applyFill="1" applyBorder="1" applyAlignment="1">
      <alignment horizontal="left" vertical="center"/>
    </xf>
    <xf numFmtId="165" fontId="34" fillId="4" borderId="15" xfId="0" applyNumberFormat="1" applyFont="1" applyFill="1" applyBorder="1" applyAlignment="1">
      <alignment horizontal="left" vertical="center"/>
    </xf>
    <xf numFmtId="165" fontId="34" fillId="4" borderId="10" xfId="0" applyNumberFormat="1" applyFont="1" applyFill="1" applyBorder="1" applyAlignment="1">
      <alignment horizontal="left" vertical="center"/>
    </xf>
    <xf numFmtId="167" fontId="37" fillId="0" borderId="6" xfId="0" applyNumberFormat="1" applyFont="1" applyBorder="1" applyAlignment="1">
      <alignment horizontal="left" vertical="center"/>
    </xf>
    <xf numFmtId="0" fontId="37" fillId="0" borderId="13" xfId="0" applyFont="1" applyBorder="1" applyAlignment="1">
      <alignment vertical="center" wrapText="1"/>
    </xf>
    <xf numFmtId="0" fontId="4" fillId="0" borderId="13"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37" fillId="5" borderId="10" xfId="0" applyFont="1" applyFill="1" applyBorder="1" applyAlignment="1">
      <alignment vertical="center"/>
    </xf>
    <xf numFmtId="0" fontId="37" fillId="5" borderId="11" xfId="0" applyFont="1" applyFill="1" applyBorder="1" applyAlignment="1">
      <alignment vertical="center"/>
    </xf>
    <xf numFmtId="0" fontId="71" fillId="0" borderId="0" xfId="0" applyFont="1" applyAlignment="1">
      <alignment vertical="top"/>
    </xf>
    <xf numFmtId="0" fontId="34" fillId="0" borderId="0" xfId="0" applyFont="1" applyAlignment="1">
      <alignment vertical="center"/>
    </xf>
    <xf numFmtId="167" fontId="37" fillId="0" borderId="15" xfId="0" applyNumberFormat="1" applyFont="1" applyBorder="1" applyAlignment="1">
      <alignment horizontal="left" vertical="center"/>
    </xf>
    <xf numFmtId="0" fontId="36" fillId="0" borderId="15" xfId="0" applyFont="1" applyBorder="1" applyAlignment="1">
      <alignment horizontal="left" vertical="center"/>
    </xf>
    <xf numFmtId="0" fontId="37" fillId="0" borderId="7" xfId="0" applyFont="1" applyBorder="1" applyAlignment="1">
      <alignment horizontal="left" vertical="center"/>
    </xf>
    <xf numFmtId="0" fontId="36" fillId="0" borderId="11" xfId="0" applyFont="1" applyBorder="1" applyAlignment="1">
      <alignment horizontal="left" vertical="center"/>
    </xf>
    <xf numFmtId="167" fontId="37" fillId="0" borderId="10" xfId="0" applyNumberFormat="1" applyFont="1" applyBorder="1" applyAlignment="1">
      <alignment horizontal="left" vertical="center"/>
    </xf>
    <xf numFmtId="0" fontId="28" fillId="0" borderId="4" xfId="0" applyFont="1" applyBorder="1" applyAlignment="1">
      <alignment vertical="center" wrapText="1"/>
    </xf>
    <xf numFmtId="0" fontId="28" fillId="0" borderId="15" xfId="0" applyFont="1" applyBorder="1" applyAlignment="1">
      <alignment vertical="center" wrapText="1"/>
    </xf>
    <xf numFmtId="0" fontId="28" fillId="0" borderId="5" xfId="0" applyFont="1" applyBorder="1" applyAlignment="1">
      <alignment vertical="center" wrapText="1"/>
    </xf>
    <xf numFmtId="0" fontId="34" fillId="0" borderId="0" xfId="0" applyFont="1" applyBorder="1" applyAlignment="1">
      <alignment horizontal="left"/>
    </xf>
    <xf numFmtId="0" fontId="41" fillId="0" borderId="0" xfId="0" applyFont="1" applyAlignment="1">
      <alignment horizontal="left" vertical="top"/>
    </xf>
    <xf numFmtId="0" fontId="35" fillId="0" borderId="4" xfId="0" applyFont="1" applyBorder="1" applyAlignment="1">
      <alignment horizontal="left" vertical="center"/>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36" fillId="0" borderId="10" xfId="0" applyFont="1" applyBorder="1" applyAlignment="1">
      <alignment horizontal="left" vertical="center"/>
    </xf>
    <xf numFmtId="0" fontId="8" fillId="0" borderId="0" xfId="0" applyFont="1" applyAlignment="1">
      <alignment horizontal="left"/>
    </xf>
    <xf numFmtId="0" fontId="44" fillId="0" borderId="0" xfId="0" applyFont="1" applyAlignment="1">
      <alignment horizontal="left"/>
    </xf>
    <xf numFmtId="0" fontId="67" fillId="0" borderId="0" xfId="2" applyFont="1" applyAlignment="1" applyProtection="1">
      <alignment horizontal="left"/>
    </xf>
    <xf numFmtId="0" fontId="6" fillId="0" borderId="0" xfId="2" quotePrefix="1" applyAlignment="1" applyProtection="1">
      <alignment horizontal="left"/>
    </xf>
    <xf numFmtId="0" fontId="67" fillId="0" borderId="0" xfId="2" quotePrefix="1" applyFont="1" applyAlignment="1" applyProtection="1">
      <alignment horizontal="left"/>
    </xf>
    <xf numFmtId="165" fontId="35" fillId="4" borderId="4" xfId="0" applyNumberFormat="1" applyFont="1" applyFill="1" applyBorder="1" applyAlignment="1">
      <alignment horizontal="left" vertical="center"/>
    </xf>
    <xf numFmtId="165" fontId="35" fillId="4" borderId="5" xfId="0" applyNumberFormat="1" applyFont="1" applyFill="1" applyBorder="1" applyAlignment="1">
      <alignment horizontal="left" vertical="center"/>
    </xf>
    <xf numFmtId="165" fontId="36" fillId="4" borderId="15" xfId="0" applyNumberFormat="1" applyFont="1" applyFill="1" applyBorder="1" applyAlignment="1">
      <alignment horizontal="left" vertical="center"/>
    </xf>
    <xf numFmtId="165" fontId="35" fillId="4" borderId="15" xfId="0" applyNumberFormat="1" applyFont="1" applyFill="1" applyBorder="1" applyAlignment="1">
      <alignment horizontal="left" vertical="center"/>
    </xf>
    <xf numFmtId="165" fontId="37" fillId="0" borderId="7" xfId="0" applyNumberFormat="1" applyFont="1" applyFill="1" applyBorder="1" applyAlignment="1">
      <alignment horizontal="left" vertical="center"/>
    </xf>
    <xf numFmtId="165" fontId="37" fillId="0" borderId="9" xfId="0" applyNumberFormat="1" applyFont="1" applyFill="1" applyBorder="1" applyAlignment="1">
      <alignment horizontal="left" vertical="center"/>
    </xf>
    <xf numFmtId="165" fontId="33" fillId="0" borderId="11" xfId="0" applyNumberFormat="1" applyFont="1" applyFill="1" applyBorder="1" applyAlignment="1">
      <alignment horizontal="left" vertical="center"/>
    </xf>
    <xf numFmtId="165" fontId="35" fillId="4" borderId="7" xfId="0" applyNumberFormat="1" applyFont="1" applyFill="1" applyBorder="1" applyAlignment="1">
      <alignment horizontal="left" vertical="center"/>
    </xf>
    <xf numFmtId="165" fontId="35" fillId="4" borderId="9" xfId="0" applyNumberFormat="1" applyFont="1" applyFill="1" applyBorder="1" applyAlignment="1">
      <alignment horizontal="left" vertical="center"/>
    </xf>
    <xf numFmtId="165" fontId="35" fillId="4" borderId="11" xfId="0" applyNumberFormat="1" applyFont="1" applyFill="1" applyBorder="1" applyAlignment="1">
      <alignment horizontal="left" vertical="center"/>
    </xf>
    <xf numFmtId="165" fontId="35" fillId="0" borderId="15" xfId="0" applyNumberFormat="1" applyFont="1" applyFill="1" applyBorder="1" applyAlignment="1">
      <alignment horizontal="left" vertical="center"/>
    </xf>
    <xf numFmtId="0" fontId="37" fillId="0" borderId="4" xfId="0" applyFont="1" applyFill="1" applyBorder="1" applyAlignment="1">
      <alignment vertical="center" wrapText="1"/>
    </xf>
    <xf numFmtId="0" fontId="37" fillId="0" borderId="5" xfId="0" applyFont="1" applyFill="1" applyBorder="1" applyAlignment="1">
      <alignment vertical="center" wrapText="1"/>
    </xf>
    <xf numFmtId="0" fontId="37" fillId="0" borderId="15" xfId="0" applyFont="1" applyFill="1" applyBorder="1" applyAlignment="1">
      <alignment vertical="center" wrapText="1"/>
    </xf>
    <xf numFmtId="0" fontId="35" fillId="0" borderId="5" xfId="0" applyFont="1" applyFill="1" applyBorder="1" applyAlignment="1">
      <alignment horizontal="left" vertical="center"/>
    </xf>
    <xf numFmtId="0" fontId="35" fillId="0" borderId="15" xfId="0" applyFont="1" applyFill="1" applyBorder="1" applyAlignment="1">
      <alignment horizontal="left" vertical="center"/>
    </xf>
    <xf numFmtId="0" fontId="35" fillId="0" borderId="4" xfId="0" applyFont="1" applyFill="1" applyBorder="1" applyAlignment="1">
      <alignment horizontal="left" vertical="center"/>
    </xf>
    <xf numFmtId="0" fontId="36" fillId="0" borderId="15" xfId="0" applyFont="1" applyFill="1" applyBorder="1" applyAlignment="1">
      <alignment horizontal="left" vertical="center"/>
    </xf>
    <xf numFmtId="0" fontId="36" fillId="0" borderId="4" xfId="0" applyFont="1" applyFill="1" applyBorder="1" applyAlignment="1">
      <alignment horizontal="left" vertical="center"/>
    </xf>
    <xf numFmtId="0" fontId="36" fillId="0" borderId="5" xfId="0" applyFont="1" applyFill="1" applyBorder="1" applyAlignment="1">
      <alignment horizontal="left" vertical="center"/>
    </xf>
    <xf numFmtId="0" fontId="38" fillId="0" borderId="1" xfId="0" applyFont="1" applyBorder="1" applyAlignment="1">
      <alignment horizontal="left" vertical="center"/>
    </xf>
    <xf numFmtId="0" fontId="42" fillId="0" borderId="4" xfId="0" applyFont="1" applyBorder="1" applyAlignment="1">
      <alignment horizontal="left" vertical="center"/>
    </xf>
    <xf numFmtId="0" fontId="42" fillId="0" borderId="5" xfId="0" applyFont="1" applyBorder="1" applyAlignment="1">
      <alignment horizontal="left"/>
    </xf>
    <xf numFmtId="0" fontId="42" fillId="0" borderId="15" xfId="0" applyFont="1" applyBorder="1" applyAlignment="1">
      <alignment horizontal="left"/>
    </xf>
    <xf numFmtId="0" fontId="42" fillId="0" borderId="4" xfId="0" applyFont="1" applyBorder="1" applyAlignment="1">
      <alignment horizontal="left"/>
    </xf>
    <xf numFmtId="0" fontId="42" fillId="4" borderId="15" xfId="0" applyFont="1" applyFill="1" applyBorder="1" applyAlignment="1">
      <alignment horizontal="left"/>
    </xf>
    <xf numFmtId="165" fontId="36" fillId="0" borderId="5" xfId="0" applyNumberFormat="1" applyFont="1" applyFill="1" applyBorder="1" applyAlignment="1">
      <alignment horizontal="left" vertical="center"/>
    </xf>
    <xf numFmtId="165" fontId="33" fillId="0" borderId="5" xfId="0" applyNumberFormat="1" applyFont="1" applyFill="1" applyBorder="1" applyAlignment="1">
      <alignment horizontal="left" vertical="center"/>
    </xf>
    <xf numFmtId="165" fontId="37" fillId="4" borderId="5" xfId="0" applyNumberFormat="1" applyFont="1" applyFill="1" applyBorder="1" applyAlignment="1">
      <alignment horizontal="left" vertical="center"/>
    </xf>
    <xf numFmtId="165" fontId="35" fillId="0" borderId="7" xfId="0" applyNumberFormat="1" applyFont="1" applyFill="1" applyBorder="1" applyAlignment="1">
      <alignment horizontal="left" vertical="center"/>
    </xf>
    <xf numFmtId="165" fontId="35" fillId="0" borderId="9" xfId="0" applyNumberFormat="1" applyFont="1" applyFill="1" applyBorder="1" applyAlignment="1">
      <alignment horizontal="left" vertical="center"/>
    </xf>
    <xf numFmtId="165" fontId="36" fillId="0" borderId="11" xfId="0" applyNumberFormat="1" applyFont="1" applyFill="1" applyBorder="1" applyAlignment="1">
      <alignment horizontal="left" vertical="center"/>
    </xf>
    <xf numFmtId="0" fontId="35" fillId="0" borderId="9" xfId="0" applyNumberFormat="1" applyFont="1" applyFill="1" applyBorder="1" applyAlignment="1">
      <alignment horizontal="left" vertical="center"/>
    </xf>
    <xf numFmtId="0" fontId="1" fillId="0" borderId="0" xfId="0" applyFont="1"/>
    <xf numFmtId="0" fontId="40" fillId="0" borderId="0" xfId="2" quotePrefix="1" applyFont="1" applyAlignment="1" applyProtection="1">
      <alignment horizontal="left" vertical="center"/>
    </xf>
    <xf numFmtId="0" fontId="40" fillId="0" borderId="0" xfId="2" applyFont="1" applyBorder="1" applyAlignment="1" applyProtection="1">
      <alignment horizontal="left"/>
    </xf>
    <xf numFmtId="0" fontId="37" fillId="0" borderId="10" xfId="0" applyFont="1" applyBorder="1" applyAlignment="1">
      <alignment horizontal="left"/>
    </xf>
    <xf numFmtId="0" fontId="37" fillId="0" borderId="13" xfId="0" applyFont="1" applyBorder="1" applyAlignment="1">
      <alignment vertical="center"/>
    </xf>
    <xf numFmtId="0" fontId="37" fillId="0" borderId="4" xfId="0" applyFont="1" applyBorder="1" applyAlignment="1">
      <alignment horizontal="left"/>
    </xf>
    <xf numFmtId="0" fontId="37" fillId="0" borderId="5" xfId="0" applyFont="1" applyBorder="1" applyAlignment="1">
      <alignment horizontal="left"/>
    </xf>
    <xf numFmtId="0" fontId="37" fillId="0" borderId="15" xfId="0" applyFont="1" applyBorder="1" applyAlignment="1">
      <alignment horizontal="left"/>
    </xf>
    <xf numFmtId="0" fontId="35" fillId="0" borderId="7" xfId="0" applyFont="1" applyBorder="1" applyAlignment="1">
      <alignment vertical="center" wrapText="1"/>
    </xf>
    <xf numFmtId="165" fontId="37" fillId="3" borderId="1" xfId="0" applyNumberFormat="1" applyFont="1" applyFill="1" applyBorder="1" applyAlignment="1">
      <alignment horizontal="left" vertical="center"/>
    </xf>
    <xf numFmtId="166" fontId="37" fillId="0" borderId="1" xfId="0" applyNumberFormat="1" applyFont="1" applyFill="1" applyBorder="1" applyAlignment="1">
      <alignment horizontal="left" vertical="center"/>
    </xf>
    <xf numFmtId="167" fontId="37" fillId="0" borderId="1" xfId="1" applyNumberFormat="1" applyFont="1" applyFill="1" applyBorder="1" applyAlignment="1">
      <alignment horizontal="left" vertical="center"/>
    </xf>
    <xf numFmtId="167" fontId="37" fillId="0" borderId="15" xfId="1" applyNumberFormat="1" applyFont="1" applyFill="1" applyBorder="1" applyAlignment="1">
      <alignment horizontal="left" vertical="center"/>
    </xf>
    <xf numFmtId="167" fontId="37" fillId="0" borderId="0" xfId="1" applyNumberFormat="1" applyFont="1" applyFill="1" applyBorder="1" applyAlignment="1">
      <alignment horizontal="left" vertical="center"/>
    </xf>
    <xf numFmtId="165" fontId="35" fillId="5" borderId="4" xfId="0" applyNumberFormat="1" applyFont="1" applyFill="1" applyBorder="1" applyAlignment="1">
      <alignment horizontal="left" vertical="center"/>
    </xf>
    <xf numFmtId="165" fontId="37" fillId="3" borderId="4" xfId="0" applyNumberFormat="1" applyFont="1" applyFill="1" applyBorder="1" applyAlignment="1">
      <alignment horizontal="left" vertical="center"/>
    </xf>
    <xf numFmtId="165" fontId="42" fillId="3" borderId="6" xfId="0" applyNumberFormat="1" applyFont="1" applyFill="1" applyBorder="1" applyAlignment="1">
      <alignment horizontal="left" vertical="center"/>
    </xf>
    <xf numFmtId="165" fontId="37" fillId="3" borderId="5" xfId="0" applyNumberFormat="1" applyFont="1" applyFill="1" applyBorder="1" applyAlignment="1">
      <alignment horizontal="left" vertical="center"/>
    </xf>
    <xf numFmtId="165" fontId="42" fillId="3" borderId="5" xfId="0" applyNumberFormat="1" applyFont="1" applyFill="1" applyBorder="1" applyAlignment="1">
      <alignment horizontal="left" vertical="center"/>
    </xf>
    <xf numFmtId="165" fontId="34" fillId="3" borderId="15" xfId="0" applyNumberFormat="1" applyFont="1" applyFill="1" applyBorder="1" applyAlignment="1">
      <alignment horizontal="left" vertical="center"/>
    </xf>
    <xf numFmtId="165" fontId="42" fillId="3" borderId="4" xfId="0" applyNumberFormat="1" applyFont="1" applyFill="1" applyBorder="1" applyAlignment="1">
      <alignment horizontal="left" vertical="center"/>
    </xf>
    <xf numFmtId="0" fontId="1" fillId="0" borderId="0" xfId="0" applyFont="1" applyAlignment="1">
      <alignment horizontal="left" wrapText="1"/>
    </xf>
    <xf numFmtId="0" fontId="1" fillId="0" borderId="0" xfId="0" applyFont="1" applyAlignment="1">
      <alignment horizontal="left"/>
    </xf>
    <xf numFmtId="0" fontId="97" fillId="0" borderId="0" xfId="0" applyFont="1" applyFill="1" applyBorder="1" applyAlignment="1">
      <alignment horizontal="left"/>
    </xf>
    <xf numFmtId="0" fontId="111" fillId="0" borderId="0" xfId="0" applyFont="1" applyAlignment="1">
      <alignment horizontal="left"/>
    </xf>
    <xf numFmtId="0" fontId="1" fillId="0" borderId="0" xfId="0" applyFont="1" applyAlignment="1"/>
    <xf numFmtId="0" fontId="37" fillId="0" borderId="8" xfId="0" applyFont="1" applyBorder="1" applyAlignment="1">
      <alignment horizontal="left" vertical="center"/>
    </xf>
    <xf numFmtId="0" fontId="37" fillId="0" borderId="10" xfId="0" applyFont="1" applyBorder="1" applyAlignment="1">
      <alignment horizontal="left" vertical="center"/>
    </xf>
    <xf numFmtId="0" fontId="42" fillId="0" borderId="8" xfId="0" applyFont="1" applyFill="1" applyBorder="1" applyAlignment="1">
      <alignment horizontal="left"/>
    </xf>
    <xf numFmtId="0" fontId="42" fillId="0" borderId="10" xfId="0" applyFont="1" applyFill="1" applyBorder="1" applyAlignment="1">
      <alignment horizontal="left"/>
    </xf>
    <xf numFmtId="0" fontId="42" fillId="0" borderId="2" xfId="0" applyFont="1" applyFill="1" applyBorder="1" applyAlignment="1">
      <alignment horizontal="left"/>
    </xf>
    <xf numFmtId="165" fontId="42" fillId="3" borderId="8" xfId="0" applyNumberFormat="1" applyFont="1" applyFill="1" applyBorder="1" applyAlignment="1">
      <alignment horizontal="left" vertical="center"/>
    </xf>
    <xf numFmtId="165" fontId="34" fillId="3" borderId="10" xfId="0" applyNumberFormat="1" applyFont="1" applyFill="1" applyBorder="1" applyAlignment="1">
      <alignment horizontal="left" vertical="center"/>
    </xf>
    <xf numFmtId="0" fontId="37" fillId="0" borderId="7" xfId="0" applyFont="1" applyBorder="1" applyAlignment="1">
      <alignment vertical="center" wrapText="1"/>
    </xf>
    <xf numFmtId="3" fontId="37" fillId="0" borderId="12" xfId="0" applyNumberFormat="1" applyFont="1" applyFill="1" applyBorder="1" applyAlignment="1">
      <alignment horizontal="left" vertical="center"/>
    </xf>
    <xf numFmtId="3" fontId="37" fillId="0" borderId="13" xfId="0" applyNumberFormat="1" applyFont="1" applyFill="1" applyBorder="1" applyAlignment="1">
      <alignment horizontal="left" vertical="center"/>
    </xf>
    <xf numFmtId="165" fontId="37" fillId="4" borderId="6" xfId="0" applyNumberFormat="1" applyFont="1" applyFill="1" applyBorder="1" applyAlignment="1">
      <alignment horizontal="left" vertical="center"/>
    </xf>
    <xf numFmtId="165" fontId="37" fillId="4" borderId="8" xfId="0" applyNumberFormat="1" applyFont="1" applyFill="1" applyBorder="1" applyAlignment="1">
      <alignment horizontal="left" vertical="center"/>
    </xf>
    <xf numFmtId="165" fontId="37" fillId="4" borderId="15" xfId="0" applyNumberFormat="1" applyFont="1" applyFill="1" applyBorder="1" applyAlignment="1">
      <alignment horizontal="left" vertical="center"/>
    </xf>
    <xf numFmtId="165" fontId="37" fillId="4" borderId="10" xfId="0" applyNumberFormat="1" applyFont="1" applyFill="1" applyBorder="1" applyAlignment="1">
      <alignment horizontal="left" vertical="center"/>
    </xf>
    <xf numFmtId="0" fontId="42" fillId="0" borderId="1" xfId="0" applyFont="1" applyBorder="1" applyAlignment="1">
      <alignment horizontal="left"/>
    </xf>
    <xf numFmtId="165" fontId="35" fillId="4" borderId="6" xfId="0" applyNumberFormat="1" applyFont="1" applyFill="1" applyBorder="1" applyAlignment="1">
      <alignment horizontal="left" vertical="center"/>
    </xf>
    <xf numFmtId="165" fontId="37" fillId="3" borderId="15" xfId="0" applyNumberFormat="1" applyFont="1" applyFill="1" applyBorder="1" applyAlignment="1">
      <alignment horizontal="left" vertical="center"/>
    </xf>
    <xf numFmtId="0" fontId="37" fillId="0" borderId="15" xfId="0" applyFont="1" applyBorder="1" applyAlignment="1">
      <alignment horizontal="left" wrapText="1"/>
    </xf>
    <xf numFmtId="0" fontId="42" fillId="0" borderId="1" xfId="0" applyFont="1" applyBorder="1" applyAlignment="1">
      <alignment horizontal="left" wrapText="1"/>
    </xf>
    <xf numFmtId="165" fontId="37" fillId="0" borderId="3" xfId="0" applyNumberFormat="1" applyFont="1" applyBorder="1" applyAlignment="1">
      <alignment horizontal="left" vertical="center"/>
    </xf>
    <xf numFmtId="0" fontId="112" fillId="0" borderId="0" xfId="0" applyFont="1" applyAlignment="1">
      <alignment horizontal="left"/>
    </xf>
    <xf numFmtId="0" fontId="75" fillId="0" borderId="0" xfId="0" applyFont="1"/>
    <xf numFmtId="0" fontId="109" fillId="0" borderId="0" xfId="0" applyFont="1"/>
    <xf numFmtId="0" fontId="111" fillId="0" borderId="0" xfId="0" applyFont="1"/>
    <xf numFmtId="0" fontId="35" fillId="0" borderId="7" xfId="0" applyFont="1" applyFill="1" applyBorder="1" applyAlignment="1">
      <alignment vertical="center"/>
    </xf>
    <xf numFmtId="0" fontId="36" fillId="0" borderId="10" xfId="0" applyFont="1" applyFill="1" applyBorder="1" applyAlignment="1">
      <alignment vertical="center"/>
    </xf>
    <xf numFmtId="0" fontId="35" fillId="0" borderId="11" xfId="0" applyFont="1" applyFill="1" applyBorder="1" applyAlignment="1">
      <alignment horizontal="left" vertical="center"/>
    </xf>
    <xf numFmtId="0" fontId="35" fillId="0" borderId="2" xfId="0" applyFont="1" applyFill="1" applyBorder="1" applyAlignment="1">
      <alignment vertical="center"/>
    </xf>
    <xf numFmtId="0" fontId="1" fillId="0" borderId="3" xfId="0" applyFont="1" applyBorder="1"/>
    <xf numFmtId="0" fontId="35" fillId="0" borderId="3" xfId="0" applyFont="1" applyFill="1" applyBorder="1" applyAlignment="1">
      <alignment vertical="center"/>
    </xf>
    <xf numFmtId="0" fontId="1" fillId="0" borderId="7" xfId="0" applyFont="1" applyFill="1" applyBorder="1"/>
    <xf numFmtId="0" fontId="1" fillId="0" borderId="11" xfId="0" applyFont="1" applyFill="1" applyBorder="1"/>
    <xf numFmtId="0" fontId="35" fillId="0" borderId="12" xfId="0" applyFont="1" applyFill="1" applyBorder="1" applyAlignment="1">
      <alignment vertical="center" wrapText="1"/>
    </xf>
    <xf numFmtId="0" fontId="35" fillId="0" borderId="7" xfId="0" applyFont="1" applyFill="1" applyBorder="1" applyAlignment="1">
      <alignment vertical="center" wrapText="1"/>
    </xf>
    <xf numFmtId="0" fontId="35" fillId="0" borderId="10" xfId="0" applyFont="1" applyFill="1" applyBorder="1" applyAlignment="1">
      <alignment vertical="center" wrapText="1"/>
    </xf>
    <xf numFmtId="0" fontId="35" fillId="0" borderId="13" xfId="0" applyFont="1" applyFill="1" applyBorder="1" applyAlignment="1">
      <alignment vertical="center" wrapText="1"/>
    </xf>
    <xf numFmtId="0" fontId="35" fillId="0" borderId="11" xfId="0" applyFont="1" applyFill="1" applyBorder="1" applyAlignment="1">
      <alignment vertical="center" wrapText="1"/>
    </xf>
    <xf numFmtId="0" fontId="35" fillId="0" borderId="6" xfId="0" applyFont="1" applyFill="1" applyBorder="1" applyAlignment="1">
      <alignment vertical="center"/>
    </xf>
    <xf numFmtId="0" fontId="35" fillId="0" borderId="12" xfId="0" applyFont="1" applyFill="1" applyBorder="1" applyAlignment="1">
      <alignment vertical="center"/>
    </xf>
    <xf numFmtId="0" fontId="35" fillId="0" borderId="10" xfId="0" applyFont="1" applyFill="1" applyBorder="1" applyAlignment="1">
      <alignment vertical="center"/>
    </xf>
    <xf numFmtId="0" fontId="35" fillId="0" borderId="14" xfId="0" applyFont="1" applyFill="1" applyBorder="1" applyAlignment="1">
      <alignment vertical="center" wrapText="1"/>
    </xf>
    <xf numFmtId="0" fontId="35" fillId="0" borderId="3" xfId="0" applyFont="1" applyFill="1" applyBorder="1" applyAlignment="1">
      <alignment vertical="center" wrapText="1"/>
    </xf>
    <xf numFmtId="0" fontId="35" fillId="0" borderId="9" xfId="0" applyFont="1" applyFill="1" applyBorder="1" applyAlignment="1">
      <alignment vertical="center" wrapText="1"/>
    </xf>
    <xf numFmtId="0" fontId="35" fillId="0" borderId="8" xfId="0" applyFont="1" applyFill="1" applyBorder="1" applyAlignment="1">
      <alignment vertical="center"/>
    </xf>
    <xf numFmtId="165" fontId="35" fillId="0" borderId="10" xfId="0" applyNumberFormat="1" applyFont="1" applyFill="1" applyBorder="1" applyAlignment="1">
      <alignment horizontal="left" vertical="center"/>
    </xf>
    <xf numFmtId="165" fontId="35" fillId="0" borderId="2" xfId="0" applyNumberFormat="1" applyFont="1" applyFill="1" applyBorder="1" applyAlignment="1">
      <alignment horizontal="left" vertical="center"/>
    </xf>
    <xf numFmtId="0" fontId="35" fillId="0" borderId="1" xfId="0" applyFont="1" applyBorder="1" applyAlignment="1">
      <alignment horizontal="left" vertical="center"/>
    </xf>
    <xf numFmtId="0" fontId="1" fillId="0" borderId="7" xfId="0" applyFont="1" applyBorder="1"/>
    <xf numFmtId="0" fontId="1" fillId="0" borderId="11" xfId="0" applyFont="1" applyBorder="1"/>
    <xf numFmtId="0" fontId="79" fillId="0" borderId="0" xfId="0" applyFont="1" applyAlignment="1">
      <alignment vertical="center"/>
    </xf>
    <xf numFmtId="0" fontId="41" fillId="0" borderId="0" xfId="0" applyFont="1" applyAlignment="1">
      <alignment vertical="center" wrapText="1"/>
    </xf>
    <xf numFmtId="0" fontId="33" fillId="2" borderId="1" xfId="0" applyFont="1" applyFill="1" applyBorder="1" applyAlignment="1">
      <alignment vertical="center"/>
    </xf>
    <xf numFmtId="0" fontId="51" fillId="0" borderId="0" xfId="0" applyFont="1" applyAlignment="1">
      <alignment horizontal="left"/>
    </xf>
    <xf numFmtId="166" fontId="37" fillId="0" borderId="1" xfId="0" applyNumberFormat="1" applyFont="1" applyBorder="1" applyAlignment="1">
      <alignment horizontal="left" vertical="center"/>
    </xf>
    <xf numFmtId="0" fontId="27" fillId="0" borderId="0" xfId="0" applyFont="1" applyBorder="1" applyAlignment="1">
      <alignment horizontal="left"/>
    </xf>
    <xf numFmtId="166" fontId="30" fillId="0" borderId="0" xfId="0" applyNumberFormat="1" applyFont="1" applyFill="1" applyBorder="1" applyAlignment="1">
      <alignment horizontal="left" vertical="center"/>
    </xf>
    <xf numFmtId="0" fontId="19" fillId="0" borderId="0" xfId="0" applyFont="1" applyAlignment="1">
      <alignment horizontal="left"/>
    </xf>
    <xf numFmtId="0" fontId="67" fillId="0" borderId="0" xfId="2" applyFont="1" applyFill="1" applyAlignment="1" applyProtection="1">
      <alignment horizontal="left"/>
    </xf>
    <xf numFmtId="0" fontId="65" fillId="0" borderId="0" xfId="0" applyFont="1" applyFill="1" applyBorder="1" applyAlignment="1">
      <alignment horizontal="left"/>
    </xf>
    <xf numFmtId="0" fontId="37" fillId="0" borderId="2" xfId="0" applyFont="1" applyBorder="1" applyAlignment="1">
      <alignment horizontal="left"/>
    </xf>
    <xf numFmtId="0" fontId="37" fillId="0" borderId="14" xfId="0" applyFont="1" applyBorder="1" applyAlignment="1">
      <alignment horizontal="left"/>
    </xf>
    <xf numFmtId="0" fontId="37" fillId="0" borderId="3" xfId="0" applyFont="1" applyBorder="1" applyAlignment="1">
      <alignment horizontal="left"/>
    </xf>
    <xf numFmtId="0" fontId="71" fillId="0" borderId="0" xfId="0" applyFont="1" applyAlignment="1">
      <alignment horizontal="left" vertical="center"/>
    </xf>
    <xf numFmtId="165" fontId="37" fillId="0" borderId="15" xfId="3" applyNumberFormat="1" applyFont="1" applyBorder="1" applyAlignment="1">
      <alignment horizontal="left" vertical="center"/>
    </xf>
    <xf numFmtId="165" fontId="37" fillId="0" borderId="10" xfId="3" applyNumberFormat="1" applyFont="1" applyBorder="1" applyAlignment="1">
      <alignment horizontal="left" vertical="center"/>
    </xf>
    <xf numFmtId="165" fontId="37" fillId="0" borderId="0" xfId="3" applyNumberFormat="1" applyFont="1" applyBorder="1" applyAlignment="1">
      <alignment horizontal="left" vertical="center"/>
    </xf>
    <xf numFmtId="165" fontId="37" fillId="0" borderId="0" xfId="0" applyNumberFormat="1" applyFont="1" applyFill="1" applyBorder="1" applyAlignment="1">
      <alignment horizontal="left" vertical="center"/>
    </xf>
    <xf numFmtId="166" fontId="37" fillId="0" borderId="0" xfId="0" applyNumberFormat="1" applyFont="1" applyFill="1" applyBorder="1" applyAlignment="1">
      <alignment horizontal="left" vertical="center"/>
    </xf>
    <xf numFmtId="0" fontId="33" fillId="0" borderId="0" xfId="0" applyFont="1" applyFill="1" applyBorder="1" applyAlignment="1">
      <alignment horizontal="left" vertical="center"/>
    </xf>
    <xf numFmtId="0" fontId="51" fillId="0" borderId="0" xfId="0" applyFont="1" applyFill="1" applyBorder="1" applyAlignment="1">
      <alignment horizontal="left"/>
    </xf>
    <xf numFmtId="0" fontId="37" fillId="0" borderId="13" xfId="0" applyFont="1" applyBorder="1" applyAlignment="1">
      <alignment horizontal="left"/>
    </xf>
    <xf numFmtId="0" fontId="37" fillId="0" borderId="11" xfId="0" applyFont="1" applyBorder="1" applyAlignment="1">
      <alignment horizontal="left"/>
    </xf>
    <xf numFmtId="0" fontId="73" fillId="0" borderId="0" xfId="2" applyFont="1" applyAlignment="1" applyProtection="1">
      <alignment horizontal="left" vertical="top"/>
    </xf>
    <xf numFmtId="0" fontId="37" fillId="0" borderId="13" xfId="0" applyFont="1" applyBorder="1" applyAlignment="1">
      <alignment horizontal="left" vertical="center"/>
    </xf>
    <xf numFmtId="0" fontId="37" fillId="0" borderId="0" xfId="0" applyFont="1" applyAlignment="1">
      <alignment vertical="center"/>
    </xf>
    <xf numFmtId="0" fontId="34" fillId="0" borderId="0" xfId="0" applyFont="1" applyAlignment="1">
      <alignment horizontal="left"/>
    </xf>
    <xf numFmtId="10" fontId="37" fillId="0" borderId="7" xfId="0" applyNumberFormat="1" applyFont="1" applyFill="1" applyBorder="1" applyAlignment="1">
      <alignment horizontal="left" vertical="center"/>
    </xf>
    <xf numFmtId="167" fontId="37" fillId="0" borderId="2" xfId="0" applyNumberFormat="1" applyFont="1" applyFill="1" applyBorder="1" applyAlignment="1">
      <alignment vertical="center" wrapText="1"/>
    </xf>
    <xf numFmtId="167" fontId="37" fillId="0" borderId="14" xfId="0" applyNumberFormat="1" applyFont="1" applyFill="1" applyBorder="1" applyAlignment="1">
      <alignment vertical="center" wrapText="1"/>
    </xf>
    <xf numFmtId="167" fontId="37" fillId="0" borderId="3" xfId="0" applyNumberFormat="1" applyFont="1" applyFill="1" applyBorder="1" applyAlignment="1">
      <alignment vertical="center" wrapText="1"/>
    </xf>
    <xf numFmtId="0" fontId="37" fillId="0" borderId="0" xfId="0" applyFont="1" applyAlignment="1">
      <alignment vertical="center" wrapText="1"/>
    </xf>
    <xf numFmtId="0" fontId="37" fillId="0" borderId="11" xfId="0" applyFont="1" applyBorder="1" applyAlignment="1">
      <alignment vertical="center"/>
    </xf>
    <xf numFmtId="0" fontId="37" fillId="0" borderId="9" xfId="0" applyFont="1" applyBorder="1" applyAlignment="1">
      <alignment horizontal="left" vertical="center"/>
    </xf>
    <xf numFmtId="0" fontId="99" fillId="0" borderId="0" xfId="0" applyFont="1" applyAlignment="1">
      <alignment horizontal="left"/>
    </xf>
    <xf numFmtId="0" fontId="109" fillId="0" borderId="0" xfId="0" applyFont="1" applyAlignment="1">
      <alignment horizontal="left"/>
    </xf>
    <xf numFmtId="0" fontId="37" fillId="0" borderId="9" xfId="0" applyFont="1" applyBorder="1" applyAlignment="1">
      <alignment horizontal="left" vertical="center" wrapText="1"/>
    </xf>
    <xf numFmtId="0" fontId="37" fillId="0" borderId="12" xfId="0" applyFont="1" applyBorder="1" applyAlignment="1">
      <alignment vertical="center" wrapText="1"/>
    </xf>
    <xf numFmtId="0" fontId="37" fillId="0" borderId="9" xfId="0" applyFont="1" applyBorder="1" applyAlignment="1">
      <alignment vertical="center" wrapText="1"/>
    </xf>
    <xf numFmtId="167" fontId="37" fillId="0" borderId="2" xfId="0" applyNumberFormat="1" applyFont="1" applyFill="1" applyBorder="1" applyAlignment="1">
      <alignment vertical="center"/>
    </xf>
    <xf numFmtId="0" fontId="33" fillId="2" borderId="14" xfId="0" applyFont="1" applyFill="1" applyBorder="1" applyAlignment="1">
      <alignment vertical="center" wrapText="1"/>
    </xf>
    <xf numFmtId="0" fontId="27" fillId="0" borderId="14" xfId="0" applyFont="1" applyBorder="1"/>
    <xf numFmtId="0" fontId="27" fillId="0" borderId="3" xfId="0" applyFont="1" applyBorder="1"/>
    <xf numFmtId="0" fontId="33" fillId="0" borderId="11" xfId="0" applyFont="1" applyBorder="1" applyAlignment="1">
      <alignment horizontal="left" vertical="center"/>
    </xf>
    <xf numFmtId="0" fontId="109" fillId="0" borderId="0" xfId="0" applyFont="1" applyAlignment="1">
      <alignment horizontal="left" vertical="top"/>
    </xf>
    <xf numFmtId="166" fontId="37" fillId="0" borderId="15" xfId="0" applyNumberFormat="1" applyFont="1" applyFill="1" applyBorder="1" applyAlignment="1">
      <alignment horizontal="left" vertical="center"/>
    </xf>
    <xf numFmtId="3" fontId="37" fillId="0" borderId="3" xfId="0" applyNumberFormat="1" applyFont="1" applyBorder="1" applyAlignment="1">
      <alignment horizontal="left" vertical="center"/>
    </xf>
    <xf numFmtId="3" fontId="37" fillId="0" borderId="11" xfId="0" applyNumberFormat="1" applyFont="1" applyBorder="1" applyAlignment="1">
      <alignment horizontal="left" vertical="center"/>
    </xf>
    <xf numFmtId="3" fontId="37" fillId="0" borderId="7" xfId="0" applyNumberFormat="1" applyFont="1" applyBorder="1" applyAlignment="1">
      <alignment horizontal="left" vertical="center"/>
    </xf>
    <xf numFmtId="166" fontId="37" fillId="0" borderId="11" xfId="0" applyNumberFormat="1" applyFont="1" applyFill="1" applyBorder="1" applyAlignment="1">
      <alignment horizontal="left" vertical="center"/>
    </xf>
    <xf numFmtId="165" fontId="37" fillId="0" borderId="3" xfId="0" applyNumberFormat="1" applyFont="1" applyFill="1" applyBorder="1" applyAlignment="1">
      <alignment horizontal="left" vertical="center"/>
    </xf>
    <xf numFmtId="166" fontId="37" fillId="0" borderId="10" xfId="0" applyNumberFormat="1" applyFont="1" applyFill="1" applyBorder="1" applyAlignment="1">
      <alignment horizontal="left" vertical="center"/>
    </xf>
    <xf numFmtId="0" fontId="1" fillId="0" borderId="0" xfId="0" applyFont="1" applyAlignment="1">
      <alignment horizontal="left" vertical="top"/>
    </xf>
    <xf numFmtId="165" fontId="42" fillId="4" borderId="1" xfId="0" applyNumberFormat="1" applyFont="1" applyFill="1" applyBorder="1" applyAlignment="1">
      <alignment horizontal="left" vertical="center"/>
    </xf>
    <xf numFmtId="165" fontId="35" fillId="5" borderId="3" xfId="0" applyNumberFormat="1" applyFont="1" applyFill="1" applyBorder="1" applyAlignment="1">
      <alignment horizontal="left" vertical="center"/>
    </xf>
    <xf numFmtId="165" fontId="42" fillId="4" borderId="3" xfId="0" applyNumberFormat="1" applyFont="1" applyFill="1" applyBorder="1" applyAlignment="1">
      <alignment horizontal="left" vertical="center"/>
    </xf>
    <xf numFmtId="0" fontId="33" fillId="0" borderId="9" xfId="0" applyFont="1" applyBorder="1" applyAlignment="1">
      <alignment horizontal="left" vertical="center"/>
    </xf>
    <xf numFmtId="0" fontId="42" fillId="0" borderId="1" xfId="0" applyFont="1" applyBorder="1" applyAlignment="1"/>
    <xf numFmtId="0" fontId="33" fillId="0" borderId="0" xfId="0" applyNumberFormat="1" applyFont="1" applyAlignment="1">
      <alignment vertical="center"/>
    </xf>
    <xf numFmtId="0" fontId="34" fillId="0" borderId="0" xfId="0" applyNumberFormat="1" applyFont="1" applyAlignment="1">
      <alignment vertical="center"/>
    </xf>
    <xf numFmtId="0" fontId="82" fillId="0" borderId="0" xfId="0" applyFont="1" applyAlignment="1"/>
    <xf numFmtId="3" fontId="109" fillId="0" borderId="0" xfId="0" applyNumberFormat="1" applyFont="1" applyBorder="1" applyAlignment="1">
      <alignment vertical="center"/>
    </xf>
    <xf numFmtId="0" fontId="109" fillId="0" borderId="0" xfId="0" applyNumberFormat="1" applyFont="1" applyFill="1" applyBorder="1" applyAlignment="1">
      <alignment vertical="center"/>
    </xf>
    <xf numFmtId="3" fontId="75" fillId="0" borderId="0" xfId="0" applyNumberFormat="1" applyFont="1" applyBorder="1" applyAlignment="1">
      <alignment vertical="center"/>
    </xf>
    <xf numFmtId="0" fontId="75" fillId="0" borderId="0" xfId="0" applyNumberFormat="1" applyFont="1" applyFill="1" applyBorder="1" applyAlignment="1">
      <alignment vertical="center"/>
    </xf>
    <xf numFmtId="0" fontId="37" fillId="0" borderId="15" xfId="0" applyNumberFormat="1" applyFont="1" applyFill="1" applyBorder="1" applyAlignment="1">
      <alignment vertical="center"/>
    </xf>
    <xf numFmtId="0" fontId="37" fillId="0" borderId="6" xfId="0" applyFont="1" applyFill="1" applyBorder="1" applyAlignment="1">
      <alignment vertical="center"/>
    </xf>
    <xf numFmtId="0" fontId="37" fillId="0" borderId="8" xfId="0" applyNumberFormat="1" applyFont="1" applyFill="1" applyBorder="1" applyAlignment="1">
      <alignment vertical="center"/>
    </xf>
    <xf numFmtId="0" fontId="37" fillId="2" borderId="6" xfId="0" applyNumberFormat="1" applyFont="1" applyFill="1" applyBorder="1" applyAlignment="1">
      <alignment vertical="center"/>
    </xf>
    <xf numFmtId="0" fontId="37" fillId="2" borderId="8" xfId="0" applyNumberFormat="1" applyFont="1" applyFill="1" applyBorder="1" applyAlignment="1">
      <alignment vertical="center"/>
    </xf>
    <xf numFmtId="0" fontId="37" fillId="2" borderId="10" xfId="0" applyNumberFormat="1" applyFont="1" applyFill="1" applyBorder="1" applyAlignment="1">
      <alignment vertical="center"/>
    </xf>
    <xf numFmtId="0" fontId="37" fillId="8" borderId="8" xfId="0" applyNumberFormat="1" applyFont="1" applyFill="1" applyBorder="1" applyAlignment="1">
      <alignment vertical="center"/>
    </xf>
    <xf numFmtId="0" fontId="37" fillId="8" borderId="10" xfId="0" applyNumberFormat="1" applyFont="1" applyFill="1" applyBorder="1" applyAlignment="1">
      <alignment vertical="center"/>
    </xf>
    <xf numFmtId="0" fontId="99" fillId="0" borderId="0" xfId="0" applyFont="1" applyAlignment="1">
      <alignment vertical="top"/>
    </xf>
    <xf numFmtId="165" fontId="99" fillId="0" borderId="0" xfId="3" applyNumberFormat="1" applyFont="1" applyAlignment="1">
      <alignment vertical="top"/>
    </xf>
    <xf numFmtId="0" fontId="1" fillId="0" borderId="0" xfId="0" applyFont="1" applyAlignment="1">
      <alignment vertical="top"/>
    </xf>
    <xf numFmtId="165" fontId="1" fillId="0" borderId="0" xfId="3" applyNumberFormat="1" applyFont="1" applyAlignment="1">
      <alignment vertical="top"/>
    </xf>
    <xf numFmtId="0" fontId="1" fillId="0" borderId="0" xfId="0" applyFont="1" applyFill="1" applyBorder="1" applyAlignment="1"/>
    <xf numFmtId="0" fontId="1" fillId="0" borderId="0" xfId="0" applyFont="1" applyBorder="1" applyAlignment="1"/>
    <xf numFmtId="0" fontId="35" fillId="0" borderId="0" xfId="9" applyFont="1" applyBorder="1" applyAlignment="1"/>
    <xf numFmtId="0" fontId="35" fillId="0" borderId="4" xfId="9" applyFont="1" applyBorder="1" applyAlignment="1"/>
    <xf numFmtId="0" fontId="35" fillId="0" borderId="15" xfId="9" applyFont="1" applyBorder="1" applyAlignment="1"/>
    <xf numFmtId="0" fontId="34" fillId="0" borderId="0" xfId="0" applyFont="1" applyBorder="1" applyAlignment="1"/>
    <xf numFmtId="165" fontId="109" fillId="0" borderId="0" xfId="0" applyNumberFormat="1" applyFont="1" applyBorder="1" applyAlignment="1">
      <alignment vertical="center"/>
    </xf>
    <xf numFmtId="165" fontId="75" fillId="0" borderId="0" xfId="0" applyNumberFormat="1" applyFont="1" applyBorder="1" applyAlignment="1">
      <alignment vertical="center"/>
    </xf>
    <xf numFmtId="165" fontId="35" fillId="0" borderId="0" xfId="3" applyNumberFormat="1" applyFont="1" applyBorder="1" applyAlignment="1">
      <alignment vertical="center"/>
    </xf>
    <xf numFmtId="0" fontId="35" fillId="2" borderId="10" xfId="0" applyFont="1" applyFill="1" applyBorder="1" applyAlignment="1">
      <alignment vertical="center"/>
    </xf>
    <xf numFmtId="0" fontId="97" fillId="0" borderId="0" xfId="0" applyFont="1" applyBorder="1" applyAlignment="1"/>
    <xf numFmtId="0" fontId="36" fillId="0" borderId="0" xfId="0" applyFont="1" applyAlignment="1"/>
    <xf numFmtId="0" fontId="82" fillId="0" borderId="0" xfId="0" applyFont="1" applyAlignment="1">
      <alignment vertical="center"/>
    </xf>
    <xf numFmtId="0" fontId="35" fillId="0" borderId="0" xfId="0" applyFont="1" applyAlignment="1">
      <alignment vertical="center"/>
    </xf>
    <xf numFmtId="0" fontId="37" fillId="0" borderId="2" xfId="0" applyFont="1" applyFill="1" applyBorder="1" applyAlignment="1">
      <alignment vertical="center"/>
    </xf>
    <xf numFmtId="0" fontId="37" fillId="2" borderId="2" xfId="0" applyFont="1" applyFill="1" applyBorder="1" applyAlignment="1">
      <alignment vertical="center"/>
    </xf>
    <xf numFmtId="0" fontId="37" fillId="8" borderId="2" xfId="0" applyFont="1" applyFill="1" applyBorder="1" applyAlignment="1">
      <alignment vertical="center"/>
    </xf>
    <xf numFmtId="0" fontId="37" fillId="0" borderId="4" xfId="0" applyNumberFormat="1" applyFont="1" applyFill="1" applyBorder="1" applyAlignment="1">
      <alignment vertical="center"/>
    </xf>
    <xf numFmtId="0" fontId="42" fillId="0" borderId="0" xfId="0" applyNumberFormat="1" applyFont="1" applyBorder="1" applyAlignment="1">
      <alignment vertical="center"/>
    </xf>
    <xf numFmtId="0" fontId="33" fillId="2" borderId="7" xfId="0" applyNumberFormat="1" applyFont="1" applyFill="1" applyBorder="1" applyAlignment="1">
      <alignment vertical="center"/>
    </xf>
    <xf numFmtId="0" fontId="33" fillId="2" borderId="10" xfId="0" applyNumberFormat="1" applyFont="1" applyFill="1" applyBorder="1" applyAlignment="1">
      <alignment vertical="center"/>
    </xf>
    <xf numFmtId="0" fontId="33" fillId="2" borderId="11" xfId="0" applyNumberFormat="1" applyFont="1" applyFill="1" applyBorder="1" applyAlignment="1">
      <alignment vertical="center"/>
    </xf>
    <xf numFmtId="0" fontId="37" fillId="0" borderId="0" xfId="0" applyNumberFormat="1" applyFont="1" applyFill="1" applyBorder="1" applyAlignment="1">
      <alignment vertical="center"/>
    </xf>
    <xf numFmtId="0" fontId="78" fillId="0" borderId="0" xfId="0" applyFont="1" applyAlignment="1"/>
    <xf numFmtId="165" fontId="37" fillId="0" borderId="3" xfId="3" applyNumberFormat="1" applyFont="1" applyBorder="1" applyAlignment="1">
      <alignment horizontal="left" vertical="center"/>
    </xf>
    <xf numFmtId="165" fontId="37" fillId="0" borderId="1" xfId="3" applyNumberFormat="1" applyFont="1" applyBorder="1" applyAlignment="1">
      <alignment horizontal="left" vertical="center"/>
    </xf>
    <xf numFmtId="165" fontId="33" fillId="0" borderId="1" xfId="3" applyNumberFormat="1" applyFont="1" applyBorder="1" applyAlignment="1">
      <alignment horizontal="left" vertical="center"/>
    </xf>
    <xf numFmtId="165" fontId="33" fillId="0" borderId="4" xfId="3" applyNumberFormat="1" applyFont="1" applyBorder="1" applyAlignment="1">
      <alignment horizontal="left" vertical="center"/>
    </xf>
    <xf numFmtId="3" fontId="37" fillId="2" borderId="3" xfId="0" applyNumberFormat="1" applyFont="1" applyFill="1" applyBorder="1" applyAlignment="1">
      <alignment horizontal="left" vertical="center"/>
    </xf>
    <xf numFmtId="3" fontId="33" fillId="2" borderId="2" xfId="0" applyNumberFormat="1" applyFont="1" applyFill="1" applyBorder="1" applyAlignment="1">
      <alignment horizontal="left" vertical="center"/>
    </xf>
    <xf numFmtId="3" fontId="33" fillId="4" borderId="4" xfId="0" applyNumberFormat="1" applyFont="1" applyFill="1" applyBorder="1" applyAlignment="1">
      <alignment horizontal="left" vertical="center"/>
    </xf>
    <xf numFmtId="3" fontId="33" fillId="4" borderId="5" xfId="0" applyNumberFormat="1" applyFont="1" applyFill="1" applyBorder="1" applyAlignment="1">
      <alignment horizontal="left" vertical="center"/>
    </xf>
    <xf numFmtId="165" fontId="37" fillId="2" borderId="3" xfId="3" applyNumberFormat="1" applyFont="1" applyFill="1" applyBorder="1" applyAlignment="1">
      <alignment horizontal="left" vertical="center"/>
    </xf>
    <xf numFmtId="165" fontId="37" fillId="2" borderId="1" xfId="3" applyNumberFormat="1" applyFont="1" applyFill="1" applyBorder="1" applyAlignment="1">
      <alignment horizontal="left" vertical="center"/>
    </xf>
    <xf numFmtId="165" fontId="33" fillId="2" borderId="2" xfId="3" applyNumberFormat="1" applyFont="1" applyFill="1" applyBorder="1" applyAlignment="1">
      <alignment horizontal="left" vertical="center"/>
    </xf>
    <xf numFmtId="165" fontId="33" fillId="4" borderId="5" xfId="3" applyNumberFormat="1" applyFont="1" applyFill="1" applyBorder="1" applyAlignment="1">
      <alignment horizontal="left" vertical="center"/>
    </xf>
    <xf numFmtId="3" fontId="37" fillId="8" borderId="3" xfId="0" applyNumberFormat="1" applyFont="1" applyFill="1" applyBorder="1" applyAlignment="1">
      <alignment horizontal="left" vertical="center"/>
    </xf>
    <xf numFmtId="3" fontId="37" fillId="8" borderId="1" xfId="0" applyNumberFormat="1" applyFont="1" applyFill="1" applyBorder="1" applyAlignment="1">
      <alignment horizontal="left" vertical="center"/>
    </xf>
    <xf numFmtId="3" fontId="33" fillId="8" borderId="2" xfId="0" applyNumberFormat="1" applyFont="1" applyFill="1" applyBorder="1" applyAlignment="1">
      <alignment horizontal="left" vertical="center"/>
    </xf>
    <xf numFmtId="3" fontId="33" fillId="10" borderId="4" xfId="0" applyNumberFormat="1" applyFont="1" applyFill="1" applyBorder="1" applyAlignment="1">
      <alignment horizontal="left" vertical="center"/>
    </xf>
    <xf numFmtId="3" fontId="33" fillId="10" borderId="5" xfId="0" applyNumberFormat="1" applyFont="1" applyFill="1" applyBorder="1" applyAlignment="1">
      <alignment horizontal="left" vertical="center"/>
    </xf>
    <xf numFmtId="165" fontId="37" fillId="8" borderId="3" xfId="3" applyNumberFormat="1" applyFont="1" applyFill="1" applyBorder="1" applyAlignment="1">
      <alignment horizontal="left" vertical="center"/>
    </xf>
    <xf numFmtId="165" fontId="37" fillId="8" borderId="1" xfId="3" applyNumberFormat="1" applyFont="1" applyFill="1" applyBorder="1" applyAlignment="1">
      <alignment horizontal="left" vertical="center"/>
    </xf>
    <xf numFmtId="165" fontId="33" fillId="8" borderId="2" xfId="3" applyNumberFormat="1" applyFont="1" applyFill="1" applyBorder="1" applyAlignment="1">
      <alignment horizontal="left" vertical="center"/>
    </xf>
    <xf numFmtId="165" fontId="33" fillId="10" borderId="15" xfId="3" applyNumberFormat="1" applyFont="1" applyFill="1" applyBorder="1" applyAlignment="1">
      <alignment horizontal="left" vertical="center"/>
    </xf>
    <xf numFmtId="3" fontId="37" fillId="0" borderId="9" xfId="0" applyNumberFormat="1" applyFont="1" applyBorder="1" applyAlignment="1">
      <alignment horizontal="left" vertical="center"/>
    </xf>
    <xf numFmtId="3" fontId="37" fillId="0" borderId="10" xfId="0" applyNumberFormat="1" applyFont="1" applyBorder="1" applyAlignment="1">
      <alignment horizontal="left" vertical="center"/>
    </xf>
    <xf numFmtId="165" fontId="37" fillId="0" borderId="4" xfId="3" applyNumberFormat="1" applyFont="1" applyBorder="1" applyAlignment="1">
      <alignment horizontal="left" vertical="center"/>
    </xf>
    <xf numFmtId="165" fontId="37" fillId="0" borderId="5" xfId="3" applyNumberFormat="1" applyFont="1" applyBorder="1" applyAlignment="1">
      <alignment horizontal="left" vertical="center"/>
    </xf>
    <xf numFmtId="3" fontId="37" fillId="2" borderId="4" xfId="0" applyNumberFormat="1" applyFont="1" applyFill="1" applyBorder="1" applyAlignment="1">
      <alignment horizontal="left" vertical="center"/>
    </xf>
    <xf numFmtId="3" fontId="37" fillId="10" borderId="9" xfId="0" applyNumberFormat="1" applyFont="1" applyFill="1" applyBorder="1" applyAlignment="1">
      <alignment horizontal="left" vertical="center"/>
    </xf>
    <xf numFmtId="3" fontId="37" fillId="2" borderId="5" xfId="0" applyNumberFormat="1" applyFont="1" applyFill="1" applyBorder="1" applyAlignment="1">
      <alignment horizontal="left" vertical="center"/>
    </xf>
    <xf numFmtId="3" fontId="37" fillId="2" borderId="15" xfId="0" applyNumberFormat="1" applyFont="1" applyFill="1" applyBorder="1" applyAlignment="1">
      <alignment horizontal="left" vertical="center"/>
    </xf>
    <xf numFmtId="3" fontId="37" fillId="2" borderId="7" xfId="0" applyNumberFormat="1" applyFont="1" applyFill="1" applyBorder="1" applyAlignment="1">
      <alignment horizontal="left" vertical="center"/>
    </xf>
    <xf numFmtId="3" fontId="37" fillId="10" borderId="5" xfId="0" applyNumberFormat="1" applyFont="1" applyFill="1" applyBorder="1" applyAlignment="1">
      <alignment horizontal="left" vertical="center"/>
    </xf>
    <xf numFmtId="3" fontId="37" fillId="2" borderId="9" xfId="0" applyNumberFormat="1" applyFont="1" applyFill="1" applyBorder="1" applyAlignment="1">
      <alignment horizontal="left" vertical="center"/>
    </xf>
    <xf numFmtId="3" fontId="37" fillId="2" borderId="11" xfId="0" applyNumberFormat="1" applyFont="1" applyFill="1" applyBorder="1" applyAlignment="1">
      <alignment horizontal="left" vertical="center"/>
    </xf>
    <xf numFmtId="165" fontId="37" fillId="2" borderId="4" xfId="3" applyNumberFormat="1" applyFont="1" applyFill="1" applyBorder="1" applyAlignment="1">
      <alignment horizontal="left" vertical="center"/>
    </xf>
    <xf numFmtId="165" fontId="37" fillId="10" borderId="9" xfId="3" applyNumberFormat="1" applyFont="1" applyFill="1" applyBorder="1" applyAlignment="1">
      <alignment horizontal="left" vertical="center"/>
    </xf>
    <xf numFmtId="165" fontId="37" fillId="2" borderId="5" xfId="3" applyNumberFormat="1" applyFont="1" applyFill="1" applyBorder="1" applyAlignment="1">
      <alignment horizontal="left" vertical="center"/>
    </xf>
    <xf numFmtId="165" fontId="37" fillId="2" borderId="15" xfId="3" applyNumberFormat="1" applyFont="1" applyFill="1" applyBorder="1" applyAlignment="1">
      <alignment horizontal="left" vertical="center"/>
    </xf>
    <xf numFmtId="165" fontId="33" fillId="2" borderId="1" xfId="3" applyNumberFormat="1" applyFont="1" applyFill="1" applyBorder="1" applyAlignment="1">
      <alignment horizontal="left" vertical="center"/>
    </xf>
    <xf numFmtId="165" fontId="33" fillId="10" borderId="9" xfId="3" applyNumberFormat="1" applyFont="1" applyFill="1" applyBorder="1" applyAlignment="1">
      <alignment horizontal="left" vertical="center"/>
    </xf>
    <xf numFmtId="3" fontId="37" fillId="8" borderId="9" xfId="0" applyNumberFormat="1" applyFont="1" applyFill="1" applyBorder="1" applyAlignment="1">
      <alignment horizontal="left" vertical="center"/>
    </xf>
    <xf numFmtId="3" fontId="37" fillId="8" borderId="5" xfId="0" applyNumberFormat="1" applyFont="1" applyFill="1" applyBorder="1" applyAlignment="1">
      <alignment horizontal="left" vertical="center"/>
    </xf>
    <xf numFmtId="3" fontId="37" fillId="8" borderId="8" xfId="0" applyNumberFormat="1" applyFont="1" applyFill="1" applyBorder="1" applyAlignment="1">
      <alignment horizontal="left" vertical="center"/>
    </xf>
    <xf numFmtId="3" fontId="37" fillId="10" borderId="4" xfId="0" applyNumberFormat="1" applyFont="1" applyFill="1" applyBorder="1" applyAlignment="1">
      <alignment horizontal="left" vertical="center"/>
    </xf>
    <xf numFmtId="3" fontId="33" fillId="8" borderId="1" xfId="0" applyNumberFormat="1" applyFont="1" applyFill="1" applyBorder="1" applyAlignment="1">
      <alignment horizontal="left" vertical="center"/>
    </xf>
    <xf numFmtId="3" fontId="37" fillId="8" borderId="4" xfId="3" applyNumberFormat="1" applyFont="1" applyFill="1" applyBorder="1" applyAlignment="1">
      <alignment horizontal="left" vertical="center"/>
    </xf>
    <xf numFmtId="3" fontId="37" fillId="8" borderId="6" xfId="3" applyNumberFormat="1" applyFont="1" applyFill="1" applyBorder="1" applyAlignment="1">
      <alignment horizontal="left" vertical="center"/>
    </xf>
    <xf numFmtId="3" fontId="37" fillId="8" borderId="5" xfId="3" applyNumberFormat="1" applyFont="1" applyFill="1" applyBorder="1" applyAlignment="1">
      <alignment horizontal="left" vertical="center"/>
    </xf>
    <xf numFmtId="3" fontId="37" fillId="8" borderId="8" xfId="3" applyNumberFormat="1" applyFont="1" applyFill="1" applyBorder="1" applyAlignment="1">
      <alignment horizontal="left" vertical="center"/>
    </xf>
    <xf numFmtId="3" fontId="37" fillId="8" borderId="15" xfId="3" applyNumberFormat="1" applyFont="1" applyFill="1" applyBorder="1" applyAlignment="1">
      <alignment horizontal="left" vertical="center"/>
    </xf>
    <xf numFmtId="3" fontId="37" fillId="8" borderId="10" xfId="3" applyNumberFormat="1" applyFont="1" applyFill="1" applyBorder="1" applyAlignment="1">
      <alignment horizontal="left" vertical="center"/>
    </xf>
    <xf numFmtId="3" fontId="33" fillId="8" borderId="1" xfId="3" applyNumberFormat="1" applyFont="1" applyFill="1" applyBorder="1" applyAlignment="1">
      <alignment horizontal="left" vertical="center"/>
    </xf>
    <xf numFmtId="165" fontId="37" fillId="8" borderId="4" xfId="3" applyNumberFormat="1" applyFont="1" applyFill="1" applyBorder="1" applyAlignment="1">
      <alignment horizontal="left" vertical="center"/>
    </xf>
    <xf numFmtId="165" fontId="37" fillId="8" borderId="5" xfId="3" applyNumberFormat="1" applyFont="1" applyFill="1" applyBorder="1" applyAlignment="1">
      <alignment horizontal="left" vertical="center"/>
    </xf>
    <xf numFmtId="165" fontId="37" fillId="8" borderId="15" xfId="3" applyNumberFormat="1" applyFont="1" applyFill="1" applyBorder="1" applyAlignment="1">
      <alignment horizontal="left" vertical="center"/>
    </xf>
    <xf numFmtId="165" fontId="33" fillId="8" borderId="1" xfId="3" applyNumberFormat="1" applyFont="1" applyFill="1" applyBorder="1" applyAlignment="1">
      <alignment horizontal="left" vertical="center"/>
    </xf>
    <xf numFmtId="165" fontId="33" fillId="10" borderId="11" xfId="3" applyNumberFormat="1" applyFont="1" applyFill="1" applyBorder="1" applyAlignment="1">
      <alignment horizontal="left" vertical="center"/>
    </xf>
    <xf numFmtId="169" fontId="37" fillId="0" borderId="4" xfId="9" applyNumberFormat="1" applyFont="1" applyBorder="1" applyAlignment="1">
      <alignment horizontal="left" vertical="center"/>
    </xf>
    <xf numFmtId="169" fontId="37" fillId="0" borderId="4" xfId="0" applyNumberFormat="1" applyFont="1" applyBorder="1" applyAlignment="1">
      <alignment horizontal="left" vertical="center"/>
    </xf>
    <xf numFmtId="169" fontId="33" fillId="0" borderId="4" xfId="0" applyNumberFormat="1" applyFont="1" applyBorder="1" applyAlignment="1">
      <alignment horizontal="left" vertical="center"/>
    </xf>
    <xf numFmtId="165" fontId="33" fillId="0" borderId="15" xfId="3" applyNumberFormat="1" applyFont="1" applyBorder="1" applyAlignment="1">
      <alignment horizontal="left" vertical="center"/>
    </xf>
    <xf numFmtId="169" fontId="37" fillId="0" borderId="4" xfId="1" applyNumberFormat="1" applyFont="1" applyBorder="1" applyAlignment="1">
      <alignment horizontal="left" vertical="center"/>
    </xf>
    <xf numFmtId="0" fontId="37" fillId="2" borderId="0" xfId="0" applyFont="1" applyFill="1" applyBorder="1" applyAlignment="1">
      <alignment vertical="center"/>
    </xf>
    <xf numFmtId="0" fontId="37" fillId="0" borderId="14" xfId="0" applyFont="1" applyFill="1" applyBorder="1" applyAlignment="1">
      <alignment vertical="center"/>
    </xf>
    <xf numFmtId="3" fontId="37" fillId="0" borderId="14" xfId="0" applyNumberFormat="1" applyFont="1" applyBorder="1" applyAlignment="1">
      <alignment horizontal="left" vertical="center"/>
    </xf>
    <xf numFmtId="0" fontId="37" fillId="0" borderId="14" xfId="0" applyFont="1" applyFill="1" applyBorder="1" applyAlignment="1">
      <alignment vertical="center" wrapText="1"/>
    </xf>
    <xf numFmtId="165" fontId="37" fillId="0" borderId="14" xfId="3" applyNumberFormat="1" applyFont="1" applyBorder="1" applyAlignment="1">
      <alignment horizontal="left" vertical="center"/>
    </xf>
    <xf numFmtId="0" fontId="37" fillId="2" borderId="14" xfId="0" applyFont="1" applyFill="1" applyBorder="1" applyAlignment="1">
      <alignment vertical="center"/>
    </xf>
    <xf numFmtId="3" fontId="37" fillId="2" borderId="14" xfId="0" applyNumberFormat="1" applyFont="1" applyFill="1" applyBorder="1" applyAlignment="1">
      <alignment horizontal="left" vertical="center"/>
    </xf>
    <xf numFmtId="165" fontId="37" fillId="2" borderId="14" xfId="3" applyNumberFormat="1" applyFont="1" applyFill="1" applyBorder="1" applyAlignment="1">
      <alignment horizontal="left" vertical="center"/>
    </xf>
    <xf numFmtId="0" fontId="37" fillId="8" borderId="14" xfId="0" applyFont="1" applyFill="1" applyBorder="1" applyAlignment="1">
      <alignment vertical="center"/>
    </xf>
    <xf numFmtId="3" fontId="37" fillId="8" borderId="14" xfId="0" applyNumberFormat="1" applyFont="1" applyFill="1" applyBorder="1" applyAlignment="1">
      <alignment horizontal="left" vertical="center"/>
    </xf>
    <xf numFmtId="165" fontId="37" fillId="8" borderId="14" xfId="3" applyNumberFormat="1" applyFont="1" applyFill="1" applyBorder="1" applyAlignment="1">
      <alignment horizontal="left" vertical="center"/>
    </xf>
    <xf numFmtId="0" fontId="37" fillId="0" borderId="6" xfId="0" applyNumberFormat="1" applyFont="1" applyFill="1" applyBorder="1" applyAlignment="1">
      <alignment vertical="center"/>
    </xf>
    <xf numFmtId="3" fontId="37" fillId="0" borderId="7" xfId="0" applyNumberFormat="1" applyFont="1" applyFill="1" applyBorder="1" applyAlignment="1">
      <alignment horizontal="left" vertical="center"/>
    </xf>
    <xf numFmtId="0" fontId="37" fillId="0" borderId="8" xfId="0" applyFont="1" applyFill="1" applyBorder="1" applyAlignment="1">
      <alignment vertical="center"/>
    </xf>
    <xf numFmtId="0" fontId="37" fillId="0" borderId="10" xfId="0" applyFont="1" applyFill="1" applyBorder="1" applyAlignment="1">
      <alignment vertical="center"/>
    </xf>
    <xf numFmtId="0" fontId="37" fillId="8" borderId="6" xfId="0" applyNumberFormat="1" applyFont="1" applyFill="1" applyBorder="1" applyAlignment="1">
      <alignment vertical="center"/>
    </xf>
    <xf numFmtId="0" fontId="37" fillId="0" borderId="7" xfId="0" applyFont="1" applyFill="1" applyBorder="1" applyAlignment="1">
      <alignment vertical="center"/>
    </xf>
    <xf numFmtId="0" fontId="37" fillId="0" borderId="9" xfId="0" applyNumberFormat="1" applyFont="1" applyFill="1" applyBorder="1" applyAlignment="1">
      <alignment vertical="center"/>
    </xf>
    <xf numFmtId="0" fontId="33" fillId="0" borderId="3" xfId="0" applyNumberFormat="1" applyFont="1" applyFill="1" applyBorder="1" applyAlignment="1">
      <alignment vertical="center"/>
    </xf>
    <xf numFmtId="0" fontId="37" fillId="0" borderId="12" xfId="0" applyFont="1" applyFill="1" applyBorder="1" applyAlignment="1">
      <alignment vertical="center"/>
    </xf>
    <xf numFmtId="0" fontId="33" fillId="0" borderId="14" xfId="0" applyNumberFormat="1" applyFont="1" applyFill="1" applyBorder="1" applyAlignment="1">
      <alignment vertical="center"/>
    </xf>
    <xf numFmtId="0" fontId="37" fillId="2" borderId="12" xfId="0" applyNumberFormat="1" applyFont="1" applyFill="1" applyBorder="1" applyAlignment="1">
      <alignment vertical="center"/>
    </xf>
    <xf numFmtId="0" fontId="37" fillId="2" borderId="0" xfId="0" applyNumberFormat="1" applyFont="1" applyFill="1" applyBorder="1" applyAlignment="1">
      <alignment vertical="center"/>
    </xf>
    <xf numFmtId="0" fontId="33" fillId="2" borderId="3" xfId="0" applyNumberFormat="1" applyFont="1" applyFill="1" applyBorder="1" applyAlignment="1">
      <alignment vertical="center"/>
    </xf>
    <xf numFmtId="0" fontId="37" fillId="2" borderId="7" xfId="0" applyNumberFormat="1" applyFont="1" applyFill="1" applyBorder="1" applyAlignment="1">
      <alignment vertical="center"/>
    </xf>
    <xf numFmtId="0" fontId="37" fillId="2" borderId="9" xfId="0" applyNumberFormat="1" applyFont="1" applyFill="1" applyBorder="1" applyAlignment="1">
      <alignment vertical="center"/>
    </xf>
    <xf numFmtId="0" fontId="33" fillId="2" borderId="14" xfId="0" applyNumberFormat="1" applyFont="1" applyFill="1" applyBorder="1" applyAlignment="1">
      <alignment vertical="center"/>
    </xf>
    <xf numFmtId="0" fontId="37" fillId="8" borderId="7" xfId="0" applyNumberFormat="1" applyFont="1" applyFill="1" applyBorder="1" applyAlignment="1">
      <alignment vertical="center"/>
    </xf>
    <xf numFmtId="0" fontId="37" fillId="8" borderId="9" xfId="0" applyNumberFormat="1" applyFont="1" applyFill="1" applyBorder="1" applyAlignment="1">
      <alignment vertical="center"/>
    </xf>
    <xf numFmtId="0" fontId="37" fillId="8" borderId="11" xfId="0" applyNumberFormat="1" applyFont="1" applyFill="1" applyBorder="1" applyAlignment="1">
      <alignment vertical="center"/>
    </xf>
    <xf numFmtId="0" fontId="33" fillId="8" borderId="3" xfId="0" applyNumberFormat="1" applyFont="1" applyFill="1" applyBorder="1" applyAlignment="1">
      <alignment vertical="center"/>
    </xf>
    <xf numFmtId="0" fontId="37" fillId="8" borderId="12" xfId="0" applyFont="1" applyFill="1" applyBorder="1" applyAlignment="1">
      <alignment vertical="center"/>
    </xf>
    <xf numFmtId="0" fontId="37" fillId="8" borderId="0" xfId="0" applyNumberFormat="1" applyFont="1" applyFill="1" applyBorder="1" applyAlignment="1">
      <alignment vertical="center"/>
    </xf>
    <xf numFmtId="0" fontId="33" fillId="8" borderId="14" xfId="0" applyNumberFormat="1" applyFont="1" applyFill="1" applyBorder="1" applyAlignment="1">
      <alignment vertical="center"/>
    </xf>
    <xf numFmtId="0" fontId="37" fillId="0" borderId="9" xfId="0" applyNumberFormat="1" applyFont="1" applyFill="1" applyBorder="1" applyAlignment="1">
      <alignment vertical="center" wrapText="1"/>
    </xf>
    <xf numFmtId="0" fontId="37" fillId="0" borderId="11" xfId="0" applyNumberFormat="1" applyFont="1" applyFill="1" applyBorder="1" applyAlignment="1">
      <alignment vertical="center" wrapText="1"/>
    </xf>
    <xf numFmtId="0" fontId="37" fillId="0" borderId="13" xfId="0" applyNumberFormat="1" applyFont="1" applyFill="1" applyBorder="1" applyAlignment="1">
      <alignment vertical="center" wrapText="1"/>
    </xf>
    <xf numFmtId="0" fontId="37" fillId="2" borderId="0" xfId="0" applyNumberFormat="1" applyFont="1" applyFill="1" applyBorder="1" applyAlignment="1">
      <alignment vertical="center" wrapText="1"/>
    </xf>
    <xf numFmtId="0" fontId="37" fillId="2" borderId="9" xfId="0" applyNumberFormat="1" applyFont="1" applyFill="1" applyBorder="1" applyAlignment="1">
      <alignment vertical="center" wrapText="1"/>
    </xf>
    <xf numFmtId="0" fontId="37" fillId="2" borderId="13" xfId="0" applyNumberFormat="1" applyFont="1" applyFill="1" applyBorder="1" applyAlignment="1">
      <alignment vertical="center" wrapText="1"/>
    </xf>
    <xf numFmtId="0" fontId="37" fillId="8" borderId="11" xfId="0" applyNumberFormat="1" applyFont="1" applyFill="1" applyBorder="1" applyAlignment="1">
      <alignment vertical="center" wrapText="1"/>
    </xf>
    <xf numFmtId="0" fontId="37" fillId="8" borderId="13" xfId="0" applyNumberFormat="1" applyFont="1" applyFill="1" applyBorder="1" applyAlignment="1">
      <alignment vertical="center" wrapText="1"/>
    </xf>
    <xf numFmtId="0" fontId="33" fillId="2" borderId="12" xfId="0" applyNumberFormat="1" applyFont="1" applyFill="1" applyBorder="1" applyAlignment="1">
      <alignment vertical="center"/>
    </xf>
    <xf numFmtId="0" fontId="33" fillId="0" borderId="4" xfId="0" applyNumberFormat="1" applyFont="1" applyFill="1" applyBorder="1" applyAlignment="1">
      <alignment vertical="center"/>
    </xf>
    <xf numFmtId="3" fontId="33" fillId="0" borderId="11" xfId="0" applyNumberFormat="1" applyFont="1" applyFill="1" applyBorder="1" applyAlignment="1">
      <alignment horizontal="left" vertical="center"/>
    </xf>
    <xf numFmtId="3" fontId="33" fillId="0" borderId="9" xfId="0" applyNumberFormat="1" applyFont="1" applyFill="1" applyBorder="1" applyAlignment="1">
      <alignment horizontal="left" vertical="center"/>
    </xf>
    <xf numFmtId="165" fontId="37" fillId="0" borderId="7" xfId="3" applyNumberFormat="1" applyFont="1" applyFill="1" applyBorder="1" applyAlignment="1">
      <alignment horizontal="left" vertical="center"/>
    </xf>
    <xf numFmtId="165" fontId="37" fillId="0" borderId="9" xfId="3" applyNumberFormat="1" applyFont="1" applyFill="1" applyBorder="1" applyAlignment="1">
      <alignment horizontal="left" vertical="center"/>
    </xf>
    <xf numFmtId="165" fontId="33" fillId="0" borderId="9" xfId="3" applyNumberFormat="1" applyFont="1" applyFill="1" applyBorder="1" applyAlignment="1">
      <alignment horizontal="left" vertical="center"/>
    </xf>
    <xf numFmtId="0" fontId="37" fillId="2" borderId="11" xfId="0" applyNumberFormat="1" applyFont="1" applyFill="1" applyBorder="1" applyAlignment="1">
      <alignment vertical="center"/>
    </xf>
    <xf numFmtId="0" fontId="73" fillId="0" borderId="0" xfId="2" quotePrefix="1" applyFont="1" applyAlignment="1" applyProtection="1">
      <alignment vertical="center"/>
    </xf>
    <xf numFmtId="0" fontId="73" fillId="0" borderId="0" xfId="2" applyFont="1" applyBorder="1" applyAlignment="1" applyProtection="1"/>
    <xf numFmtId="0" fontId="87" fillId="0" borderId="0" xfId="0" applyFont="1" applyAlignment="1">
      <alignment horizontal="left" wrapText="1"/>
    </xf>
    <xf numFmtId="0" fontId="87" fillId="0" borderId="0" xfId="8" applyFont="1" applyFill="1" applyAlignment="1"/>
    <xf numFmtId="165" fontId="35" fillId="0" borderId="0" xfId="0" applyNumberFormat="1" applyFont="1" applyFill="1" applyBorder="1" applyAlignment="1">
      <alignment horizontal="left"/>
    </xf>
    <xf numFmtId="0" fontId="37" fillId="0" borderId="0" xfId="2" applyFont="1" applyAlignment="1" applyProtection="1">
      <alignment horizontal="left"/>
    </xf>
    <xf numFmtId="0" fontId="40" fillId="0" borderId="0" xfId="2" quotePrefix="1" applyFont="1" applyAlignment="1" applyProtection="1">
      <alignment horizontal="left"/>
    </xf>
    <xf numFmtId="0" fontId="73" fillId="0" borderId="0" xfId="2" quotePrefix="1" applyFont="1" applyAlignment="1" applyProtection="1">
      <alignment horizontal="left"/>
    </xf>
    <xf numFmtId="0" fontId="87" fillId="0" borderId="0" xfId="0" applyFont="1" applyAlignment="1">
      <alignment wrapText="1"/>
    </xf>
    <xf numFmtId="0" fontId="87" fillId="0" borderId="0" xfId="8" applyFont="1" applyFill="1" applyAlignment="1">
      <alignment wrapText="1"/>
    </xf>
    <xf numFmtId="0" fontId="87" fillId="0" borderId="0" xfId="0" applyFont="1" applyAlignment="1"/>
    <xf numFmtId="0" fontId="42" fillId="0" borderId="0" xfId="8" applyFont="1" applyFill="1" applyAlignment="1">
      <alignment horizontal="left"/>
    </xf>
    <xf numFmtId="0" fontId="28" fillId="0" borderId="0" xfId="8" applyFont="1" applyFill="1" applyAlignment="1"/>
    <xf numFmtId="0" fontId="27" fillId="0" borderId="0" xfId="0" applyFont="1" applyFill="1"/>
    <xf numFmtId="0" fontId="1" fillId="0" borderId="0" xfId="0" applyFont="1" applyBorder="1" applyAlignment="1">
      <alignment horizontal="left"/>
    </xf>
    <xf numFmtId="14" fontId="1" fillId="0" borderId="0" xfId="0" applyNumberFormat="1" applyFont="1" applyBorder="1" applyAlignment="1">
      <alignment horizontal="left"/>
    </xf>
    <xf numFmtId="0" fontId="75" fillId="0" borderId="0" xfId="0" applyFont="1" applyAlignment="1">
      <alignment horizontal="left"/>
    </xf>
    <xf numFmtId="170" fontId="37" fillId="0" borderId="15" xfId="0" applyNumberFormat="1" applyFont="1" applyFill="1" applyBorder="1" applyAlignment="1">
      <alignment horizontal="left" vertical="center"/>
    </xf>
    <xf numFmtId="170" fontId="1" fillId="0" borderId="0" xfId="0" applyNumberFormat="1" applyFont="1" applyAlignment="1">
      <alignment horizontal="left"/>
    </xf>
    <xf numFmtId="175" fontId="1" fillId="0" borderId="0" xfId="0" applyNumberFormat="1" applyFont="1" applyAlignment="1">
      <alignment horizontal="left"/>
    </xf>
    <xf numFmtId="173" fontId="1" fillId="0" borderId="0" xfId="0" applyNumberFormat="1" applyFont="1" applyAlignment="1">
      <alignment horizontal="left"/>
    </xf>
    <xf numFmtId="0" fontId="36" fillId="0" borderId="6" xfId="0" applyFont="1" applyFill="1" applyBorder="1" applyAlignment="1">
      <alignment vertical="center" wrapText="1"/>
    </xf>
    <xf numFmtId="0" fontId="36" fillId="0" borderId="12" xfId="0" applyFont="1" applyFill="1" applyBorder="1" applyAlignment="1">
      <alignment vertical="center" wrapText="1"/>
    </xf>
    <xf numFmtId="0" fontId="36" fillId="0" borderId="7" xfId="0" applyFont="1" applyFill="1" applyBorder="1" applyAlignment="1">
      <alignment vertical="center" wrapText="1"/>
    </xf>
    <xf numFmtId="0" fontId="36" fillId="0" borderId="8" xfId="0" applyFont="1" applyFill="1" applyBorder="1" applyAlignment="1">
      <alignment vertical="center" wrapText="1"/>
    </xf>
    <xf numFmtId="0" fontId="36" fillId="0" borderId="9" xfId="0" applyFont="1" applyFill="1" applyBorder="1" applyAlignment="1">
      <alignment vertical="center" wrapText="1"/>
    </xf>
    <xf numFmtId="0" fontId="36" fillId="0" borderId="10" xfId="0" applyFont="1" applyFill="1" applyBorder="1" applyAlignment="1">
      <alignment vertical="center" wrapText="1"/>
    </xf>
    <xf numFmtId="0" fontId="36" fillId="0" borderId="13" xfId="0" applyFont="1" applyFill="1" applyBorder="1" applyAlignment="1">
      <alignment vertical="center" wrapText="1"/>
    </xf>
    <xf numFmtId="0" fontId="36" fillId="0" borderId="11" xfId="0" applyFont="1" applyFill="1" applyBorder="1" applyAlignment="1">
      <alignment vertical="center" wrapText="1"/>
    </xf>
    <xf numFmtId="0" fontId="35" fillId="0" borderId="0" xfId="0" applyFont="1" applyBorder="1" applyAlignment="1">
      <alignment horizontal="left" wrapText="1"/>
    </xf>
    <xf numFmtId="165" fontId="37" fillId="19" borderId="4" xfId="0" applyNumberFormat="1" applyFont="1" applyFill="1" applyBorder="1" applyAlignment="1">
      <alignment horizontal="left" vertical="center"/>
    </xf>
    <xf numFmtId="165" fontId="37" fillId="19" borderId="5" xfId="0" applyNumberFormat="1" applyFont="1" applyFill="1" applyBorder="1" applyAlignment="1">
      <alignment horizontal="left" vertical="center"/>
    </xf>
    <xf numFmtId="165" fontId="33" fillId="19" borderId="15" xfId="0" applyNumberFormat="1" applyFont="1" applyFill="1" applyBorder="1" applyAlignment="1">
      <alignment horizontal="left" vertical="center"/>
    </xf>
    <xf numFmtId="165" fontId="35" fillId="0" borderId="0" xfId="0" applyNumberFormat="1" applyFont="1" applyFill="1" applyBorder="1" applyAlignment="1">
      <alignment horizontal="left" vertical="center"/>
    </xf>
    <xf numFmtId="0" fontId="33" fillId="0" borderId="15" xfId="0" applyFont="1" applyBorder="1" applyAlignment="1">
      <alignment horizontal="left" vertical="center" wrapText="1"/>
    </xf>
    <xf numFmtId="0" fontId="35" fillId="0" borderId="4" xfId="0" applyFont="1" applyBorder="1" applyAlignment="1">
      <alignment horizontal="left" wrapText="1"/>
    </xf>
    <xf numFmtId="0" fontId="35" fillId="0" borderId="15" xfId="0" applyFont="1" applyBorder="1" applyAlignment="1">
      <alignment horizontal="left" wrapText="1"/>
    </xf>
    <xf numFmtId="0" fontId="35" fillId="0" borderId="5" xfId="0" applyFont="1" applyBorder="1" applyAlignment="1">
      <alignment horizontal="left" wrapText="1"/>
    </xf>
    <xf numFmtId="0" fontId="1" fillId="0" borderId="0" xfId="0" applyFont="1" applyFill="1" applyBorder="1" applyAlignment="1">
      <alignment horizontal="left" vertical="center"/>
    </xf>
    <xf numFmtId="0" fontId="1" fillId="0" borderId="0" xfId="0" applyFont="1" applyBorder="1" applyAlignment="1">
      <alignment horizontal="left" wrapText="1"/>
    </xf>
    <xf numFmtId="0" fontId="37" fillId="0" borderId="0" xfId="4" applyFont="1" applyBorder="1" applyAlignment="1" applyProtection="1">
      <alignment horizontal="left"/>
      <protection locked="0" hidden="1"/>
    </xf>
    <xf numFmtId="2" fontId="37" fillId="0" borderId="0" xfId="4" applyNumberFormat="1" applyFont="1" applyBorder="1" applyAlignment="1" applyProtection="1">
      <alignment horizontal="left"/>
      <protection locked="0" hidden="1"/>
    </xf>
    <xf numFmtId="0" fontId="1" fillId="0" borderId="0" xfId="0" applyFont="1" applyFill="1" applyBorder="1" applyAlignment="1">
      <alignment horizontal="left"/>
    </xf>
    <xf numFmtId="0" fontId="36" fillId="0" borderId="0" xfId="0" applyFont="1" applyAlignment="1">
      <alignment horizontal="left" vertical="center" wrapText="1"/>
    </xf>
    <xf numFmtId="0" fontId="36" fillId="0" borderId="0" xfId="0" applyFont="1" applyAlignment="1">
      <alignment vertical="center" wrapText="1"/>
    </xf>
    <xf numFmtId="0" fontId="110" fillId="0" borderId="0" xfId="0" applyFont="1" applyFill="1" applyBorder="1" applyAlignment="1">
      <alignment vertical="center" wrapText="1"/>
    </xf>
    <xf numFmtId="0" fontId="34" fillId="0" borderId="1" xfId="0" applyFont="1" applyBorder="1" applyAlignment="1">
      <alignment horizontal="left" vertical="center" wrapText="1"/>
    </xf>
    <xf numFmtId="165" fontId="1" fillId="0" borderId="0" xfId="0" applyNumberFormat="1" applyFont="1" applyBorder="1" applyAlignment="1">
      <alignment horizontal="left" vertical="center"/>
    </xf>
    <xf numFmtId="165" fontId="33" fillId="0" borderId="15" xfId="0" applyNumberFormat="1" applyFont="1" applyBorder="1" applyAlignment="1">
      <alignment horizontal="left" vertical="center"/>
    </xf>
    <xf numFmtId="0" fontId="42" fillId="0" borderId="5" xfId="0" applyFont="1" applyFill="1" applyBorder="1" applyAlignment="1">
      <alignment horizontal="left"/>
    </xf>
    <xf numFmtId="0" fontId="42" fillId="0" borderId="15" xfId="0" applyFont="1" applyFill="1" applyBorder="1" applyAlignment="1">
      <alignment horizontal="left" vertical="center"/>
    </xf>
    <xf numFmtId="0" fontId="1" fillId="0" borderId="0" xfId="0" applyFont="1" applyBorder="1" applyAlignment="1">
      <alignment horizontal="left" vertical="center"/>
    </xf>
    <xf numFmtId="165" fontId="97" fillId="0" borderId="0" xfId="0" applyNumberFormat="1" applyFont="1" applyFill="1" applyBorder="1" applyAlignment="1">
      <alignment horizontal="left"/>
    </xf>
    <xf numFmtId="165" fontId="99" fillId="0" borderId="0" xfId="0" applyNumberFormat="1" applyFont="1" applyFill="1" applyBorder="1" applyAlignment="1">
      <alignment horizontal="left" vertical="center"/>
    </xf>
    <xf numFmtId="0" fontId="36" fillId="0" borderId="11" xfId="0" applyFont="1" applyFill="1" applyBorder="1" applyAlignment="1">
      <alignment horizontal="left" vertical="center" wrapText="1"/>
    </xf>
    <xf numFmtId="165" fontId="42" fillId="4" borderId="8" xfId="0" applyNumberFormat="1" applyFont="1" applyFill="1" applyBorder="1" applyAlignment="1">
      <alignment horizontal="left"/>
    </xf>
    <xf numFmtId="165" fontId="42" fillId="4" borderId="10" xfId="0" applyNumberFormat="1" applyFont="1" applyFill="1" applyBorder="1" applyAlignment="1">
      <alignment horizontal="left"/>
    </xf>
    <xf numFmtId="0" fontId="37" fillId="0" borderId="11" xfId="0" applyFont="1" applyFill="1" applyBorder="1" applyAlignment="1">
      <alignment horizontal="left" vertical="center" wrapText="1"/>
    </xf>
    <xf numFmtId="166" fontId="37" fillId="0" borderId="10" xfId="0" applyNumberFormat="1" applyFont="1" applyBorder="1" applyAlignment="1">
      <alignment horizontal="left" vertical="center"/>
    </xf>
    <xf numFmtId="0" fontId="78" fillId="0" borderId="0" xfId="0" applyFont="1" applyAlignment="1">
      <alignment vertical="center" wrapText="1"/>
    </xf>
    <xf numFmtId="165" fontId="35" fillId="0" borderId="8" xfId="0" applyNumberFormat="1" applyFont="1" applyFill="1" applyBorder="1" applyAlignment="1">
      <alignment horizontal="left" vertical="center" wrapText="1"/>
    </xf>
    <xf numFmtId="165" fontId="35" fillId="0" borderId="0" xfId="0" applyNumberFormat="1" applyFont="1" applyFill="1" applyBorder="1" applyAlignment="1">
      <alignment horizontal="left" vertical="center" wrapText="1"/>
    </xf>
    <xf numFmtId="165" fontId="36" fillId="0" borderId="0" xfId="0" applyNumberFormat="1" applyFont="1" applyFill="1" applyBorder="1" applyAlignment="1">
      <alignment horizontal="left" vertical="center"/>
    </xf>
    <xf numFmtId="165" fontId="37" fillId="13" borderId="1" xfId="0" applyNumberFormat="1" applyFont="1" applyFill="1" applyBorder="1" applyAlignment="1">
      <alignment horizontal="left" vertical="center"/>
    </xf>
    <xf numFmtId="165" fontId="37" fillId="0" borderId="15" xfId="0" applyNumberFormat="1" applyFont="1" applyFill="1" applyBorder="1" applyAlignment="1">
      <alignment horizontal="left" vertical="center" wrapText="1"/>
    </xf>
    <xf numFmtId="0" fontId="36" fillId="0" borderId="0" xfId="0" applyFont="1" applyAlignment="1">
      <alignment horizontal="left" vertical="center"/>
    </xf>
    <xf numFmtId="165" fontId="40" fillId="0" borderId="0" xfId="2" applyNumberFormat="1" applyFont="1" applyFill="1" applyBorder="1" applyAlignment="1" applyProtection="1">
      <alignment horizontal="left" vertical="center" wrapText="1"/>
    </xf>
    <xf numFmtId="0" fontId="37" fillId="0" borderId="0" xfId="2" applyFont="1" applyAlignment="1" applyProtection="1">
      <alignment horizontal="left" vertical="top"/>
    </xf>
    <xf numFmtId="0" fontId="40" fillId="0" borderId="0" xfId="2" quotePrefix="1" applyFont="1" applyAlignment="1" applyProtection="1">
      <alignment horizontal="left" vertical="center" wrapText="1"/>
    </xf>
    <xf numFmtId="0" fontId="33" fillId="2" borderId="15" xfId="0" applyFont="1" applyFill="1" applyBorder="1" applyAlignment="1">
      <alignment horizontal="left" vertical="center" wrapText="1"/>
    </xf>
    <xf numFmtId="0" fontId="36" fillId="18" borderId="15" xfId="0" applyFont="1" applyFill="1" applyBorder="1" applyAlignment="1">
      <alignment horizontal="left" vertical="center"/>
    </xf>
    <xf numFmtId="165" fontId="42" fillId="0" borderId="0" xfId="0" applyNumberFormat="1" applyFont="1" applyFill="1" applyBorder="1" applyAlignment="1">
      <alignment horizontal="left" vertical="center"/>
    </xf>
    <xf numFmtId="0" fontId="42" fillId="0" borderId="0" xfId="2" applyFont="1" applyAlignment="1" applyProtection="1">
      <alignment horizontal="left"/>
    </xf>
    <xf numFmtId="0" fontId="42" fillId="0" borderId="0" xfId="0" applyFont="1" applyAlignment="1">
      <alignment horizontal="left" wrapText="1"/>
    </xf>
    <xf numFmtId="165" fontId="97" fillId="0" borderId="0" xfId="0" applyNumberFormat="1" applyFont="1" applyFill="1" applyBorder="1" applyAlignment="1">
      <alignment horizontal="left" vertical="center"/>
    </xf>
    <xf numFmtId="165" fontId="34" fillId="0" borderId="0" xfId="0" applyNumberFormat="1" applyFont="1" applyFill="1" applyBorder="1" applyAlignment="1">
      <alignment horizontal="left" vertical="center"/>
    </xf>
    <xf numFmtId="0" fontId="34" fillId="0" borderId="0" xfId="0" applyFont="1" applyFill="1" applyBorder="1" applyAlignment="1">
      <alignment horizontal="left" vertical="center"/>
    </xf>
    <xf numFmtId="0" fontId="42" fillId="0" borderId="0" xfId="0" applyFont="1" applyFill="1" applyBorder="1" applyAlignment="1">
      <alignment horizontal="left"/>
    </xf>
    <xf numFmtId="0" fontId="42" fillId="0" borderId="0" xfId="0" applyFont="1" applyFill="1" applyBorder="1" applyAlignment="1">
      <alignment horizontal="left" vertical="center"/>
    </xf>
    <xf numFmtId="0" fontId="37" fillId="0" borderId="0" xfId="2" applyFont="1" applyFill="1" applyAlignment="1" applyProtection="1">
      <alignment horizontal="left"/>
    </xf>
    <xf numFmtId="165" fontId="37" fillId="0" borderId="1" xfId="0" applyNumberFormat="1" applyFont="1" applyFill="1" applyBorder="1" applyAlignment="1">
      <alignment horizontal="left" vertical="center" wrapText="1"/>
    </xf>
    <xf numFmtId="0" fontId="37" fillId="0" borderId="0" xfId="0" applyFont="1" applyFill="1" applyAlignment="1">
      <alignment vertical="center" wrapText="1"/>
    </xf>
    <xf numFmtId="0" fontId="1" fillId="0" borderId="0" xfId="0" applyFont="1" applyAlignment="1">
      <alignment horizontal="left" vertical="center"/>
    </xf>
    <xf numFmtId="0" fontId="70" fillId="0" borderId="0" xfId="0" applyFont="1" applyAlignment="1">
      <alignment vertical="center"/>
    </xf>
    <xf numFmtId="0" fontId="68" fillId="0" borderId="0" xfId="0" applyFont="1" applyFill="1" applyBorder="1" applyAlignment="1">
      <alignment vertical="center" wrapText="1"/>
    </xf>
    <xf numFmtId="165" fontId="35" fillId="0" borderId="6" xfId="0" applyNumberFormat="1" applyFont="1" applyFill="1" applyBorder="1" applyAlignment="1">
      <alignment horizontal="left" vertical="center" wrapText="1"/>
    </xf>
    <xf numFmtId="165" fontId="35" fillId="0" borderId="10" xfId="0" applyNumberFormat="1" applyFont="1" applyFill="1" applyBorder="1" applyAlignment="1">
      <alignment vertical="center" wrapText="1"/>
    </xf>
    <xf numFmtId="0" fontId="33" fillId="2" borderId="12" xfId="0" applyFont="1" applyFill="1" applyBorder="1" applyAlignment="1">
      <alignment vertical="center" wrapText="1"/>
    </xf>
    <xf numFmtId="0" fontId="3" fillId="0" borderId="0" xfId="0" applyFont="1" applyAlignment="1"/>
    <xf numFmtId="3" fontId="37" fillId="0" borderId="2" xfId="0" applyNumberFormat="1" applyFont="1" applyFill="1" applyBorder="1" applyAlignment="1">
      <alignment horizontal="left" vertical="center"/>
    </xf>
    <xf numFmtId="0" fontId="37" fillId="0" borderId="0" xfId="0" quotePrefix="1" applyFont="1" applyAlignment="1"/>
    <xf numFmtId="0" fontId="42" fillId="2" borderId="10" xfId="0" applyFont="1" applyFill="1" applyBorder="1" applyAlignment="1">
      <alignment vertical="center"/>
    </xf>
    <xf numFmtId="0" fontId="42" fillId="2" borderId="13" xfId="0" applyFont="1" applyFill="1" applyBorder="1" applyAlignment="1">
      <alignment vertical="center"/>
    </xf>
    <xf numFmtId="0" fontId="34" fillId="0" borderId="6" xfId="0" applyNumberFormat="1" applyFont="1" applyFill="1" applyBorder="1" applyAlignment="1">
      <alignment vertical="center"/>
    </xf>
    <xf numFmtId="0" fontId="42" fillId="0" borderId="0" xfId="0" applyNumberFormat="1" applyFont="1" applyFill="1" applyBorder="1" applyAlignment="1">
      <alignment vertical="center"/>
    </xf>
    <xf numFmtId="0" fontId="34" fillId="0" borderId="13" xfId="0" applyNumberFormat="1" applyFont="1" applyFill="1" applyBorder="1" applyAlignment="1">
      <alignment vertical="center"/>
    </xf>
    <xf numFmtId="0" fontId="42" fillId="0" borderId="12" xfId="0" applyFont="1" applyFill="1" applyBorder="1" applyAlignment="1">
      <alignment vertical="center"/>
    </xf>
    <xf numFmtId="0" fontId="34" fillId="0" borderId="0" xfId="0" applyNumberFormat="1" applyFont="1" applyFill="1" applyBorder="1" applyAlignment="1">
      <alignment vertical="center"/>
    </xf>
    <xf numFmtId="0" fontId="42" fillId="2" borderId="12" xfId="0" applyNumberFormat="1" applyFont="1" applyFill="1" applyBorder="1" applyAlignment="1">
      <alignment vertical="center"/>
    </xf>
    <xf numFmtId="0" fontId="42" fillId="2" borderId="0" xfId="0" applyNumberFormat="1" applyFont="1" applyFill="1" applyBorder="1" applyAlignment="1">
      <alignment vertical="center"/>
    </xf>
    <xf numFmtId="0" fontId="42" fillId="2" borderId="13" xfId="0" applyNumberFormat="1" applyFont="1" applyFill="1" applyBorder="1" applyAlignment="1">
      <alignment vertical="center"/>
    </xf>
    <xf numFmtId="0" fontId="42" fillId="8" borderId="12" xfId="0" applyNumberFormat="1" applyFont="1" applyFill="1" applyBorder="1" applyAlignment="1">
      <alignment vertical="center"/>
    </xf>
    <xf numFmtId="0" fontId="42" fillId="8" borderId="0" xfId="0" applyNumberFormat="1" applyFont="1" applyFill="1" applyBorder="1" applyAlignment="1">
      <alignment vertical="center"/>
    </xf>
    <xf numFmtId="0" fontId="42" fillId="8" borderId="13" xfId="0" applyNumberFormat="1" applyFont="1" applyFill="1" applyBorder="1" applyAlignment="1">
      <alignment vertical="center"/>
    </xf>
    <xf numFmtId="0" fontId="37" fillId="2" borderId="11" xfId="0" applyFont="1" applyFill="1" applyBorder="1" applyAlignment="1">
      <alignment vertical="center"/>
    </xf>
    <xf numFmtId="0" fontId="33" fillId="2" borderId="11" xfId="0" applyFont="1" applyFill="1" applyBorder="1" applyAlignment="1">
      <alignment vertical="center"/>
    </xf>
    <xf numFmtId="0" fontId="33" fillId="2" borderId="6"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6" fillId="12" borderId="6" xfId="0" applyFont="1" applyFill="1" applyBorder="1" applyAlignment="1">
      <alignment horizontal="left" vertical="center" wrapText="1"/>
    </xf>
    <xf numFmtId="0" fontId="36" fillId="12" borderId="10" xfId="0" applyFont="1" applyFill="1" applyBorder="1" applyAlignment="1">
      <alignment horizontal="left" vertical="center" wrapText="1"/>
    </xf>
    <xf numFmtId="0" fontId="36" fillId="13" borderId="6" xfId="0" applyFont="1" applyFill="1" applyBorder="1" applyAlignment="1">
      <alignment horizontal="left" vertical="center" wrapText="1"/>
    </xf>
    <xf numFmtId="0" fontId="36" fillId="13" borderId="10"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5" fillId="0" borderId="8" xfId="0" applyFont="1" applyBorder="1" applyAlignment="1">
      <alignment horizontal="left" vertical="center" wrapText="1"/>
    </xf>
    <xf numFmtId="0" fontId="35" fillId="0" borderId="0" xfId="0" applyFont="1" applyBorder="1" applyAlignment="1">
      <alignment horizontal="left" vertical="center" wrapText="1"/>
    </xf>
    <xf numFmtId="0" fontId="35" fillId="0" borderId="9" xfId="0" applyFont="1" applyBorder="1" applyAlignment="1">
      <alignment horizontal="left" vertical="center" wrapText="1"/>
    </xf>
    <xf numFmtId="0" fontId="37" fillId="0" borderId="2" xfId="0" applyFont="1" applyBorder="1" applyAlignment="1">
      <alignment horizontal="left" vertical="center" wrapText="1"/>
    </xf>
    <xf numFmtId="0" fontId="37" fillId="0" borderId="14" xfId="0" applyFont="1" applyBorder="1" applyAlignment="1">
      <alignment horizontal="left" vertical="center" wrapText="1"/>
    </xf>
    <xf numFmtId="0" fontId="37"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5" xfId="0" applyFont="1" applyBorder="1" applyAlignment="1">
      <alignment horizontal="left" vertical="center" wrapText="1"/>
    </xf>
    <xf numFmtId="0" fontId="35" fillId="0" borderId="15" xfId="0" applyFont="1" applyBorder="1" applyAlignment="1">
      <alignment horizontal="left" vertical="center" wrapText="1"/>
    </xf>
    <xf numFmtId="0" fontId="37" fillId="0" borderId="4" xfId="0" applyFont="1" applyBorder="1" applyAlignment="1">
      <alignment horizontal="left" vertical="center" wrapText="1"/>
    </xf>
    <xf numFmtId="0" fontId="37" fillId="0" borderId="5" xfId="0" applyFont="1" applyBorder="1" applyAlignment="1">
      <alignment horizontal="left" vertical="center" wrapText="1"/>
    </xf>
    <xf numFmtId="0" fontId="35" fillId="0" borderId="2" xfId="0" applyFont="1" applyFill="1" applyBorder="1" applyAlignment="1">
      <alignment horizontal="left" vertical="center" wrapText="1"/>
    </xf>
    <xf numFmtId="0" fontId="35" fillId="0" borderId="14"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7" fillId="0" borderId="10" xfId="0" applyFont="1" applyBorder="1" applyAlignment="1">
      <alignment horizontal="left" vertical="center" wrapText="1"/>
    </xf>
    <xf numFmtId="0" fontId="37" fillId="0" borderId="13" xfId="0" applyFont="1" applyBorder="1" applyAlignment="1">
      <alignment horizontal="left" vertical="center" wrapText="1"/>
    </xf>
    <xf numFmtId="0" fontId="37" fillId="0" borderId="11" xfId="0" applyFont="1" applyBorder="1" applyAlignment="1">
      <alignment horizontal="left" vertical="center" wrapText="1"/>
    </xf>
    <xf numFmtId="0" fontId="37" fillId="0" borderId="6" xfId="0" applyFont="1" applyBorder="1" applyAlignment="1">
      <alignment horizontal="left" vertical="center" wrapText="1"/>
    </xf>
    <xf numFmtId="0" fontId="37" fillId="0" borderId="12" xfId="0" applyFont="1" applyBorder="1" applyAlignment="1">
      <alignment horizontal="left" vertical="center" wrapText="1"/>
    </xf>
    <xf numFmtId="0" fontId="37" fillId="0" borderId="7" xfId="0" applyFont="1" applyBorder="1" applyAlignment="1">
      <alignment horizontal="left" vertical="center" wrapText="1"/>
    </xf>
  </cellXfs>
  <cellStyles count="15">
    <cellStyle name="% 2" xfId="9" xr:uid="{00000000-0005-0000-0000-000000000000}"/>
    <cellStyle name="% 2 2 2" xfId="10" xr:uid="{00000000-0005-0000-0000-000001000000}"/>
    <cellStyle name="cells" xfId="14" xr:uid="{00000000-0005-0000-0000-000002000000}"/>
    <cellStyle name="column field" xfId="7" xr:uid="{00000000-0005-0000-0000-000003000000}"/>
    <cellStyle name="Comma" xfId="1" builtinId="3"/>
    <cellStyle name="field names" xfId="12" xr:uid="{00000000-0005-0000-0000-000005000000}"/>
    <cellStyle name="Hyperlink" xfId="2" builtinId="8"/>
    <cellStyle name="Normal" xfId="0" builtinId="0"/>
    <cellStyle name="Normal 2" xfId="4" xr:uid="{00000000-0005-0000-0000-000008000000}"/>
    <cellStyle name="Normal 32" xfId="5" xr:uid="{00000000-0005-0000-0000-000009000000}"/>
    <cellStyle name="Normal 35" xfId="8" xr:uid="{00000000-0005-0000-0000-00000A000000}"/>
    <cellStyle name="Normal_drd-2011-table1" xfId="6" xr:uid="{00000000-0005-0000-0000-00000B000000}"/>
    <cellStyle name="Normal_TABLE5" xfId="11" xr:uid="{00000000-0005-0000-0000-00000C000000}"/>
    <cellStyle name="Percent" xfId="3" builtinId="5"/>
    <cellStyle name="rowfield" xfId="13" xr:uid="{00000000-0005-0000-0000-00000E000000}"/>
  </cellStyles>
  <dxfs count="41">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fgColor indexed="64"/>
          <bgColor rgb="FFC2DEF3"/>
        </patternFill>
      </fill>
    </dxf>
    <dxf>
      <fill>
        <patternFill>
          <fgColor indexed="64"/>
          <bgColor rgb="FFCCEAE3"/>
        </patternFill>
      </fill>
    </dxf>
    <dxf>
      <font>
        <condense val="0"/>
        <extend val="0"/>
        <color indexed="9"/>
      </font>
    </dxf>
    <dxf>
      <fill>
        <patternFill>
          <fgColor indexed="64"/>
          <bgColor rgb="FFC2DEF3"/>
        </patternFill>
      </fill>
    </dxf>
    <dxf>
      <fill>
        <patternFill>
          <fgColor indexed="64"/>
          <bgColor rgb="FFCCEAE3"/>
        </patternFill>
      </fill>
    </dxf>
    <dxf>
      <fill>
        <patternFill>
          <fgColor indexed="64"/>
          <bgColor rgb="FFC2DEF3"/>
        </patternFill>
      </fill>
    </dxf>
    <dxf>
      <fill>
        <patternFill>
          <fgColor indexed="64"/>
          <bgColor rgb="FFCCEAE3"/>
        </patternFill>
      </fill>
    </dxf>
    <dxf>
      <fill>
        <patternFill>
          <fgColor indexed="64"/>
          <bgColor rgb="FFC2DEF3"/>
        </patternFill>
      </fill>
    </dxf>
    <dxf>
      <fill>
        <patternFill>
          <fgColor indexed="64"/>
          <bgColor rgb="FFCCEAE3"/>
        </patternFill>
      </fill>
    </dxf>
    <dxf>
      <fill>
        <patternFill>
          <fgColor indexed="64"/>
          <bgColor rgb="FFC2DEF3"/>
        </patternFill>
      </fill>
    </dxf>
    <dxf>
      <fill>
        <patternFill>
          <fgColor indexed="64"/>
          <bgColor rgb="FFCCEAE3"/>
        </patternFill>
      </fill>
    </dxf>
    <dxf>
      <font>
        <condense val="0"/>
        <extend val="0"/>
        <color indexed="9"/>
      </font>
    </dxf>
    <dxf>
      <font>
        <b val="0"/>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ertAlign val="baseline"/>
        <sz val="12"/>
        <color indexed="12"/>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border>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ertAlign val="baseline"/>
        <sz val="12"/>
        <color indexed="12"/>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E6D5F3"/>
      <color rgb="FF9C5BCD"/>
      <color rgb="FFBA8CDC"/>
      <color rgb="FFCCFFFF"/>
      <color rgb="FFD6BBEB"/>
      <color rgb="FFFFCCCC"/>
      <color rgb="FFFF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9175750</xdr:colOff>
      <xdr:row>0</xdr:row>
      <xdr:rowOff>0</xdr:rowOff>
    </xdr:from>
    <xdr:to>
      <xdr:col>1</xdr:col>
      <xdr:colOff>12700</xdr:colOff>
      <xdr:row>1</xdr:row>
      <xdr:rowOff>19050</xdr:rowOff>
    </xdr:to>
    <xdr:pic>
      <xdr:nvPicPr>
        <xdr:cNvPr id="2" name="Picture 1" descr="Glasgow City HSCP logo&#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75750" y="0"/>
          <a:ext cx="1892300" cy="12890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B46747-B0DF-497B-A52E-862117FB33B1}" name="Covid19_data_links" displayName="Covid19_data_links" ref="A3:B10" totalsRowShown="0" headerRowDxfId="40" dataDxfId="38" headerRowBorderDxfId="39" tableBorderDxfId="37" totalsRowBorderDxfId="36">
  <tableColumns count="2">
    <tableColumn id="1" xr3:uid="{CE297268-FF84-41AB-8713-F388B2D6D7D5}" name="Hyperlink and web-page name" dataDxfId="35" dataCellStyle="Hyperlink"/>
    <tableColumn id="2" xr3:uid="{4BB442FE-5239-40BB-9082-5860D9639765}" name="Web-page content" dataDxfId="34"/>
  </tableColumns>
  <tableStyleInfo name="TableStyleMedium2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9E0431-3BCC-448D-8B0F-02803FB4E19E}" name="Other_useful_links" displayName="Other_useful_links" ref="A3:B13" totalsRowShown="0" headerRowDxfId="33" dataDxfId="31" headerRowBorderDxfId="32" tableBorderDxfId="30" totalsRowBorderDxfId="29">
  <tableColumns count="2">
    <tableColumn id="1" xr3:uid="{0B34AA6F-FDEE-43C6-B39B-41D5CD8A0B36}" name="Hyperlink and web-page name" dataDxfId="28" dataCellStyle="Hyperlink"/>
    <tableColumn id="2" xr3:uid="{C7359CBB-4AC8-43BF-8826-C863E1589056}" name="Web-page content" dataDxfId="2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ationalarchives.gov.uk/doc/open-government-licence/version/3/"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nrscotland.gov.uk/statistics-and-data/statistics/statistics-by-theme/population/population-estimates/small-area-population-estimates-2011-data-zone-based/time-series" TargetMode="External"/><Relationship Id="rId2" Type="http://schemas.openxmlformats.org/officeDocument/2006/relationships/hyperlink" Target="https://www.nrscotland.gov.uk/statistics-and-data/statistics/statistics-by-theme/population/population-estimates/small-area-population-estimates-2011-data-zone-based/time-series" TargetMode="External"/><Relationship Id="rId1" Type="http://schemas.openxmlformats.org/officeDocument/2006/relationships/hyperlink" Target="https://www.nrscotland.gov.uk/statistics-and-data/statistics/statistics-by-theme/population/population-estimates/small-area-population-estimates-2011-data-zone-based/time-serie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gov.scot/publications/pupil-census-supplementary-statistics/" TargetMode="External"/><Relationship Id="rId7" Type="http://schemas.openxmlformats.org/officeDocument/2006/relationships/printerSettings" Target="../printerSettings/printerSettings11.bin"/><Relationship Id="rId2" Type="http://schemas.openxmlformats.org/officeDocument/2006/relationships/hyperlink" Target="https://www.gov.scot/publications/scottish-surveys-core-questions-2019/" TargetMode="External"/><Relationship Id="rId1" Type="http://schemas.openxmlformats.org/officeDocument/2006/relationships/hyperlink" Target="https://www.scotlandscensus.gov.uk/" TargetMode="External"/><Relationship Id="rId6" Type="http://schemas.openxmlformats.org/officeDocument/2006/relationships/hyperlink" Target="https://www.nrscotland.gov.uk/statistics-and-data/statistics/statistics-by-theme/population/population-estimates/small-area-population-estimates-2011-data-zone-based/time-series" TargetMode="External"/><Relationship Id="rId5" Type="http://schemas.openxmlformats.org/officeDocument/2006/relationships/hyperlink" Target="https://www.gov.uk/government/statistical-data-sets/asylum-and-resettlement-datasets" TargetMode="External"/><Relationship Id="rId4" Type="http://schemas.openxmlformats.org/officeDocument/2006/relationships/hyperlink" Target="https://www.gov.scot/publications/pupil-census-supplementary-statistics/"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nrscotland.gov.uk/statistics-and-data/statistics/statistics-by-theme/population/population-estimates/small-area-population-estimates-2011-data-zone-based/time-series" TargetMode="External"/><Relationship Id="rId1" Type="http://schemas.openxmlformats.org/officeDocument/2006/relationships/hyperlink" Target="https://www.gov.scot/publications/scottish-surveys-core-questions-2019/"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nrscotland.gov.uk/statistics-and-data/statistics/statistics-by-theme/population/population-estimates/small-area-population-estimates-2011-data-zone-based/time-series" TargetMode="External"/><Relationship Id="rId2" Type="http://schemas.openxmlformats.org/officeDocument/2006/relationships/hyperlink" Target="https://www.gov.scot/publications/pupil-census-supplementary-statistics/" TargetMode="External"/><Relationship Id="rId1" Type="http://schemas.openxmlformats.org/officeDocument/2006/relationships/hyperlink" Target="https://www.scotlandscensus.gov.uk/"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stor.scot.nhs.uk/bitstream/handle/11289/580309/Glasgow%20City%20School%20Survey%202019-2020.pdf?sequence=1&amp;isAllowed=y" TargetMode="External"/><Relationship Id="rId2" Type="http://schemas.openxmlformats.org/officeDocument/2006/relationships/hyperlink" Target="https://www.nrscotland.gov.uk/statistics-and-data/statistics/statistics-by-theme/population/population-estimates/small-area-population-estimates-2011-data-zone-based/time-series" TargetMode="External"/><Relationship Id="rId1" Type="http://schemas.openxmlformats.org/officeDocument/2006/relationships/hyperlink" Target="https://www.gov.scot/publications/scottish-surveys-core-questions-2019/" TargetMode="Externa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nrscotland.gov.uk/statistics-and-data/statistics/statistics-by-theme/population/population-estimates/small-area-population-estimates-2011-data-zone-based/time-series" TargetMode="External"/><Relationship Id="rId1" Type="http://schemas.openxmlformats.org/officeDocument/2006/relationships/hyperlink" Target="https://www.gov.scot/publications/scottish-surveys-core-questions-2019/"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nrscotland.gov.uk/statistics-and-data/statistics/statistics-by-theme/population/population-projections/sub-national-population-projections/2018-based/detailed-datasets" TargetMode="External"/><Relationship Id="rId1" Type="http://schemas.openxmlformats.org/officeDocument/2006/relationships/hyperlink" Target="https://www.nrscotland.gov.uk/statistics-and-data/statistics/statistics-by-theme/population/population-projections/sub-national-population-projections/2018-based/detailed-datasets"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gov.scot/publications/scottish-house-condition-survey-local-authority-analysis-2017-2019/" TargetMode="External"/><Relationship Id="rId2" Type="http://schemas.openxmlformats.org/officeDocument/2006/relationships/hyperlink" Target="https://www.gov.scot/publications/scottish-surveys-core-questions-2019/" TargetMode="External"/><Relationship Id="rId1" Type="http://schemas.openxmlformats.org/officeDocument/2006/relationships/hyperlink" Target="https://www.scotlandscensus.gov.uk/" TargetMode="External"/><Relationship Id="rId6" Type="http://schemas.openxmlformats.org/officeDocument/2006/relationships/printerSettings" Target="../printerSettings/printerSettings17.bin"/><Relationship Id="rId5" Type="http://schemas.openxmlformats.org/officeDocument/2006/relationships/hyperlink" Target="https://www.stor.scot.nhs.uk/bitstream/handle/11289/580309/Glasgow%20City%20School%20Survey%202019-2020.pdf?sequence=1&amp;isAllowed=y" TargetMode="External"/><Relationship Id="rId4" Type="http://schemas.openxmlformats.org/officeDocument/2006/relationships/hyperlink" Target="https://www.nrscotland.gov.uk/statistics-and-data/statistics/statistics-by-theme/households/household-estimates/2020"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gov.scot/publications/scottish-surveys-core-questions-2019/" TargetMode="External"/><Relationship Id="rId2" Type="http://schemas.openxmlformats.org/officeDocument/2006/relationships/hyperlink" Target="https://www.gov.scot/publications/scottish-house-condition-survey-local-authority-analysis-2017-2019/" TargetMode="External"/><Relationship Id="rId1" Type="http://schemas.openxmlformats.org/officeDocument/2006/relationships/hyperlink" Target="https://scotland.shinyapps.io/sg-scottish-household-survey-data-explorer/" TargetMode="Externa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scotland.shinyapps.io/ScotPHO_profiles_tool/"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coronavirus.data.gov.uk/" TargetMode="External"/><Relationship Id="rId7" Type="http://schemas.openxmlformats.org/officeDocument/2006/relationships/hyperlink" Target="https://www.gov.scot/collections/equality-evidence-topic-reports/" TargetMode="External"/><Relationship Id="rId2" Type="http://schemas.openxmlformats.org/officeDocument/2006/relationships/hyperlink" Target="https://data.gov.scot/coronavirus-covid-19/index.html" TargetMode="External"/><Relationship Id="rId1" Type="http://schemas.openxmlformats.org/officeDocument/2006/relationships/hyperlink" Target="https://www.nrscotland.gov.uk/covid19stats" TargetMode="External"/><Relationship Id="rId6" Type="http://schemas.openxmlformats.org/officeDocument/2006/relationships/hyperlink" Target="https://public.tableau.com/app/profile/phs.covid.19/viz/COVID-19DailyDashboard_15960160643010/Overview" TargetMode="External"/><Relationship Id="rId5" Type="http://schemas.openxmlformats.org/officeDocument/2006/relationships/hyperlink" Target="https://app.powerbi.com/view?r=eyJrIjoiNzQxN2JiNzMtOTAzNi00ZjZmLTg2OTEtMWU4YmJhNDJmOTM1IiwidCI6ImI5ODZlNzBmLWEwMWUtNGU0MS04YTg5LTdhMjY1MmI0NWE1MiJ9" TargetMode="External"/><Relationship Id="rId4" Type="http://schemas.openxmlformats.org/officeDocument/2006/relationships/hyperlink" Target="https://app.powerbi.com/view?r=eyJrIjoiM2IxMjkyZDYtNjhiNi00MzM3LTllMzEtNTBkYzQwOGRmNWIzIiwidCI6ImI5ODZlNzBmLWEwMWUtNGU0MS04YTg5LTdhMjY1MmI0NWE1MiJ9" TargetMode="External"/><Relationship Id="rId9"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hyperlink" Target="https://beta.isdscotland.org/find-publications-and-data/health-and-social-care/social-and-community-care/core-suite-of-integration-indicators/" TargetMode="External"/><Relationship Id="rId7" Type="http://schemas.openxmlformats.org/officeDocument/2006/relationships/hyperlink" Target="https://www.nationalarchives.gov.uk/doc/open-government-licence/version/3/" TargetMode="External"/><Relationship Id="rId2" Type="http://schemas.openxmlformats.org/officeDocument/2006/relationships/hyperlink" Target="https://scotland.shinyapps.io/ScotPHO_profiles_tool/" TargetMode="External"/><Relationship Id="rId1" Type="http://schemas.openxmlformats.org/officeDocument/2006/relationships/hyperlink" Target="https://scotland.shinyapps.io/ScotPHO_profiles_tool/" TargetMode="External"/><Relationship Id="rId6" Type="http://schemas.openxmlformats.org/officeDocument/2006/relationships/hyperlink" Target="https://scotland.shinyapps.io/ScotPHO_profiles_tool/" TargetMode="External"/><Relationship Id="rId5" Type="http://schemas.openxmlformats.org/officeDocument/2006/relationships/hyperlink" Target="https://www.nrscotland.gov.uk/statistics-and-data/statistics/statistics-by-theme/vital-events/deaths/homeless-deaths/2020" TargetMode="External"/><Relationship Id="rId4" Type="http://schemas.openxmlformats.org/officeDocument/2006/relationships/hyperlink" Target="https://www.nrscotland.gov.uk/statistics-and-data/statistics/statistics-by-theme/vital-events/deaths/drug-related-deaths-in-scotland/2020"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nationalarchives.gov.uk/doc/open-government-licence/version/3/" TargetMode="External"/><Relationship Id="rId3" Type="http://schemas.openxmlformats.org/officeDocument/2006/relationships/hyperlink" Target="https://www.scotlandscensus.gov.uk/" TargetMode="External"/><Relationship Id="rId7" Type="http://schemas.openxmlformats.org/officeDocument/2006/relationships/hyperlink" Target="https://www.stor.scot.nhs.uk/bitstream/handle/11289/580309/Glasgow%20City%20School%20Survey%202019-2020.pdf?sequence=1&amp;isAllowed=y" TargetMode="External"/><Relationship Id="rId2" Type="http://schemas.openxmlformats.org/officeDocument/2006/relationships/hyperlink" Target="https://www.stor.scot.nhs.uk/bitstream/handle/11289/580309/Glasgow%20City%20School%20Survey%202019-2020.pdf?sequence=1&amp;isAllowed=y" TargetMode="External"/><Relationship Id="rId1" Type="http://schemas.openxmlformats.org/officeDocument/2006/relationships/hyperlink" Target="https://scotland.shinyapps.io/ScotPHO_profiles_tool/" TargetMode="External"/><Relationship Id="rId6" Type="http://schemas.openxmlformats.org/officeDocument/2006/relationships/hyperlink" Target="https://beta.isdscotland.org/find-publications-and-data/health-services/primary-care/national-dental-inspection-programme/" TargetMode="External"/><Relationship Id="rId5" Type="http://schemas.openxmlformats.org/officeDocument/2006/relationships/hyperlink" Target="https://beta.isdscotland.org/find-publications-and-data/health-services/primary-care/dental-statistics-registration-and-participation/" TargetMode="External"/><Relationship Id="rId10" Type="http://schemas.openxmlformats.org/officeDocument/2006/relationships/printerSettings" Target="../printerSettings/printerSettings21.bin"/><Relationship Id="rId4" Type="http://schemas.openxmlformats.org/officeDocument/2006/relationships/hyperlink" Target="https://beta.isdscotland.org/find-publications-and-data/population-health/child-health/infant-feeding-statistics/" TargetMode="External"/><Relationship Id="rId9" Type="http://schemas.openxmlformats.org/officeDocument/2006/relationships/hyperlink" Target="https://www.stor.scot.nhs.uk/bitstream/handle/11289/580309/Glasgow%20City%20School%20Survey%202019-2020.pdf?sequence=1&amp;isAllowed=y"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beta.isdscotland.org/find-publications-and-data/health-services/primary-care/dental-statistics-registration-and-participation/" TargetMode="External"/><Relationship Id="rId13" Type="http://schemas.openxmlformats.org/officeDocument/2006/relationships/printerSettings" Target="../printerSettings/printerSettings22.bin"/><Relationship Id="rId3" Type="http://schemas.openxmlformats.org/officeDocument/2006/relationships/hyperlink" Target="https://scotland.shinyapps.io/ScotPHO_profiles_tool/" TargetMode="External"/><Relationship Id="rId7" Type="http://schemas.openxmlformats.org/officeDocument/2006/relationships/hyperlink" Target="https://scotland.shinyapps.io/sg-scottish-health-survey/" TargetMode="External"/><Relationship Id="rId12" Type="http://schemas.openxmlformats.org/officeDocument/2006/relationships/hyperlink" Target="https://www.nationalarchives.gov.uk/doc/open-government-licence/version/3/" TargetMode="External"/><Relationship Id="rId2" Type="http://schemas.openxmlformats.org/officeDocument/2006/relationships/hyperlink" Target="https://www.stor.scot.nhs.uk/handle/11289/579884" TargetMode="External"/><Relationship Id="rId1" Type="http://schemas.openxmlformats.org/officeDocument/2006/relationships/hyperlink" Target="https://www.stor.scot.nhs.uk/" TargetMode="External"/><Relationship Id="rId6" Type="http://schemas.openxmlformats.org/officeDocument/2006/relationships/hyperlink" Target="https://beta.isdscotland.org/find-publications-and-data/conditions-and-diseases/stroke-statistics/" TargetMode="External"/><Relationship Id="rId11" Type="http://schemas.openxmlformats.org/officeDocument/2006/relationships/hyperlink" Target="https://www.nationalarchives.gov.uk/doc/open-government-licence/version/3/" TargetMode="External"/><Relationship Id="rId5" Type="http://schemas.openxmlformats.org/officeDocument/2006/relationships/hyperlink" Target="https://www.scotlandscensus.gov.uk/" TargetMode="External"/><Relationship Id="rId10" Type="http://schemas.openxmlformats.org/officeDocument/2006/relationships/hyperlink" Target="https://www.gov.scot/publications/scottish-surveys-core-questions-2019/" TargetMode="External"/><Relationship Id="rId4" Type="http://schemas.openxmlformats.org/officeDocument/2006/relationships/hyperlink" Target="https://scotland.shinyapps.io/ScotPHO_profiles_tool/" TargetMode="External"/><Relationship Id="rId9" Type="http://schemas.openxmlformats.org/officeDocument/2006/relationships/hyperlink" Target="https://www.gov.scot/publications/scottish-surveys-core-questions-2019/"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beta.isdscotland.org/find-publications-and-data/health-services/hospital-care/unintentional-injuries/" TargetMode="External"/><Relationship Id="rId2" Type="http://schemas.openxmlformats.org/officeDocument/2006/relationships/hyperlink" Target="https://scotland.shinyapps.io/ScotPHO_profiles_tool/" TargetMode="External"/><Relationship Id="rId1" Type="http://schemas.openxmlformats.org/officeDocument/2006/relationships/hyperlink" Target="https://www.alzscot.org/assets/0002/5517/2017_Webpage_-_Update_Headline.pdf" TargetMode="External"/><Relationship Id="rId5" Type="http://schemas.openxmlformats.org/officeDocument/2006/relationships/printerSettings" Target="../printerSettings/printerSettings23.bin"/><Relationship Id="rId4" Type="http://schemas.openxmlformats.org/officeDocument/2006/relationships/hyperlink" Target="https://www.nationalarchives.gov.uk/doc/open-government-licence/version/3/"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www.stor.scot.nhs.uk/bitstream/handle/11289/580309/Glasgow%20City%20School%20Survey%202019-2020.pdf?sequence=1&amp;isAllowed=y" TargetMode="External"/><Relationship Id="rId2" Type="http://schemas.openxmlformats.org/officeDocument/2006/relationships/hyperlink" Target="https://scotland.shinyapps.io/sg-scottish-health-survey/" TargetMode="External"/><Relationship Id="rId1" Type="http://schemas.openxmlformats.org/officeDocument/2006/relationships/hyperlink" Target="https://www.stor.scot.nhs.uk/handle/11289/579884" TargetMode="External"/><Relationship Id="rId5" Type="http://schemas.openxmlformats.org/officeDocument/2006/relationships/printerSettings" Target="../printerSettings/printerSettings24.bin"/><Relationship Id="rId4" Type="http://schemas.openxmlformats.org/officeDocument/2006/relationships/hyperlink" Target="https://scotland.shinyapps.io/ScotPHO_profiles_tool/"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gov.scot/publications/school-healthy-living-survey-statistics-2020/" TargetMode="External"/><Relationship Id="rId2" Type="http://schemas.openxmlformats.org/officeDocument/2006/relationships/hyperlink" Target="https://scotland.shinyapps.io/sg-scottish-health-survey/" TargetMode="External"/><Relationship Id="rId1" Type="http://schemas.openxmlformats.org/officeDocument/2006/relationships/hyperlink" Target="https://www.stor.scot.nhs.uk/handle/11289/579884" TargetMode="External"/><Relationship Id="rId5" Type="http://schemas.openxmlformats.org/officeDocument/2006/relationships/printerSettings" Target="../printerSettings/printerSettings25.bin"/><Relationship Id="rId4" Type="http://schemas.openxmlformats.org/officeDocument/2006/relationships/hyperlink" Target="https://www.stor.scot.nhs.uk/bitstream/handle/11289/580309/Glasgow%20City%20School%20Survey%202019-2020.pdf?sequence=1&amp;isAllowed=y"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scotland.shinyapps.io/sg-scottish-health-survey/" TargetMode="External"/><Relationship Id="rId7" Type="http://schemas.openxmlformats.org/officeDocument/2006/relationships/printerSettings" Target="../printerSettings/printerSettings26.bin"/><Relationship Id="rId2" Type="http://schemas.openxmlformats.org/officeDocument/2006/relationships/hyperlink" Target="https://scotland.shinyapps.io/ScotPHO_profiles_tool/" TargetMode="External"/><Relationship Id="rId1" Type="http://schemas.openxmlformats.org/officeDocument/2006/relationships/hyperlink" Target="https://www.stor.scot.nhs.uk/handle/11289/579884" TargetMode="External"/><Relationship Id="rId6" Type="http://schemas.openxmlformats.org/officeDocument/2006/relationships/hyperlink" Target="https://www.stor.scot.nhs.uk/bitstream/handle/11289/580309/Glasgow%20City%20School%20Survey%202019-2020.pdf?sequence=1&amp;isAllowed=y" TargetMode="External"/><Relationship Id="rId5" Type="http://schemas.openxmlformats.org/officeDocument/2006/relationships/hyperlink" Target="https://www.gov.scot/publications/scottish-schools-adolescent-lifestyle-substance-use-survey-salsus-national-overview-2018/" TargetMode="External"/><Relationship Id="rId4" Type="http://schemas.openxmlformats.org/officeDocument/2006/relationships/hyperlink" Target="https://www.gov.scot/publications/scottish-health-survey-2017-volume-1-main-report/pages/10/"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beta.isdscotland.org/media/4638/2020-06-02_drug-prevalence-2015-16_follow-up-report.pdf" TargetMode="External"/><Relationship Id="rId2" Type="http://schemas.openxmlformats.org/officeDocument/2006/relationships/hyperlink" Target="https://www.gov.scot/binaries/content/documents/govscot/publications/statistics/2019/11/scottish-schools-adolescent-lifestyle-substance-use-survey-salsus-national-overview-2018/documents/summary-findings-nhs-greater-glasgow-clyde/summary-findings-nhs-grea" TargetMode="External"/><Relationship Id="rId1" Type="http://schemas.openxmlformats.org/officeDocument/2006/relationships/hyperlink" Target="https://scotland.shinyapps.io/ScotPHO_profiles_tool/" TargetMode="External"/><Relationship Id="rId6" Type="http://schemas.openxmlformats.org/officeDocument/2006/relationships/printerSettings" Target="../printerSettings/printerSettings27.bin"/><Relationship Id="rId5" Type="http://schemas.openxmlformats.org/officeDocument/2006/relationships/hyperlink" Target="https://www.nationalarchives.gov.uk/doc/open-government-licence/version/3/" TargetMode="External"/><Relationship Id="rId4" Type="http://schemas.openxmlformats.org/officeDocument/2006/relationships/hyperlink" Target="https://www.stor.scot.nhs.uk/bitstream/handle/11289/580309/Glasgow%20City%20School%20Survey%202019-2020.pdf?sequence=1&amp;isAllowed=y"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gov.scot/publications/scottish-surveys-core-questions-2019/" TargetMode="External"/><Relationship Id="rId2" Type="http://schemas.openxmlformats.org/officeDocument/2006/relationships/hyperlink" Target="https://www.gov.scot/binaries/content/documents/govscot/publications/statistics/2019/11/scottish-schools-adolescent-lifestyle-substance-use-survey-salsus-national-overview-2018/documents/summary-findings-nhs-greater-glasgow-clyde/summary-findings-nhs-grea" TargetMode="External"/><Relationship Id="rId1" Type="http://schemas.openxmlformats.org/officeDocument/2006/relationships/hyperlink" Target="https://www.stor.scot.nhs.uk/handle/11289/579884" TargetMode="External"/><Relationship Id="rId5" Type="http://schemas.openxmlformats.org/officeDocument/2006/relationships/printerSettings" Target="../printerSettings/printerSettings28.bin"/><Relationship Id="rId4" Type="http://schemas.openxmlformats.org/officeDocument/2006/relationships/hyperlink" Target="https://www.stor.scot.nhs.uk/bitstream/handle/11289/580309/Glasgow%20City%20School%20Survey%202019-2020.pdf?sequence=1&amp;isAllowed=y"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beta.isdscotland.org/find-publications-and-data/population-health/births-and-maternity/teenage-pregnancies/" TargetMode="External"/><Relationship Id="rId7" Type="http://schemas.openxmlformats.org/officeDocument/2006/relationships/printerSettings" Target="../printerSettings/printerSettings29.bin"/><Relationship Id="rId2" Type="http://schemas.openxmlformats.org/officeDocument/2006/relationships/hyperlink" Target="https://www.stor.scot.nhs.uk/" TargetMode="External"/><Relationship Id="rId1" Type="http://schemas.openxmlformats.org/officeDocument/2006/relationships/hyperlink" Target="https://www.psytoolkit.org/survey-library/social-media-disorder-scale.html" TargetMode="External"/><Relationship Id="rId6" Type="http://schemas.openxmlformats.org/officeDocument/2006/relationships/hyperlink" Target="https://www.nationalarchives.gov.uk/doc/open-government-licence/version/3/" TargetMode="External"/><Relationship Id="rId5" Type="http://schemas.openxmlformats.org/officeDocument/2006/relationships/hyperlink" Target="https://www.stor.scot.nhs.uk/bitstream/handle/11289/580309/Glasgow%20City%20School%20Survey%202019-2020.pdf?sequence=1&amp;isAllowed=y" TargetMode="External"/><Relationship Id="rId4" Type="http://schemas.openxmlformats.org/officeDocument/2006/relationships/hyperlink" Target="https://www.stor.scot.nhs.uk/bitstream/handle/11289/580309/Glasgow%20City%20School%20Survey%202019-2020.pdf?sequence=1&amp;isAllowed=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tor.scot.nhs.uk/handle/11289/580324" TargetMode="External"/><Relationship Id="rId3" Type="http://schemas.openxmlformats.org/officeDocument/2006/relationships/hyperlink" Target="https://www.scotpho.org.uk/comparative-health/burden-of-disease/overview/" TargetMode="External"/><Relationship Id="rId7" Type="http://schemas.openxmlformats.org/officeDocument/2006/relationships/hyperlink" Target="https://glasgowcity.hscp.scot/strategies-and-plans" TargetMode="External"/><Relationship Id="rId12" Type="http://schemas.openxmlformats.org/officeDocument/2006/relationships/table" Target="../tables/table2.xml"/><Relationship Id="rId2" Type="http://schemas.openxmlformats.org/officeDocument/2006/relationships/hyperlink" Target="https://www.glasgowcpp.org.uk/thrivingplaces" TargetMode="External"/><Relationship Id="rId1" Type="http://schemas.openxmlformats.org/officeDocument/2006/relationships/hyperlink" Target="https://www.gov.scot/publications/life-age-14-initial-findings-growing-up-scotland-study/documents/" TargetMode="External"/><Relationship Id="rId6" Type="http://schemas.openxmlformats.org/officeDocument/2006/relationships/hyperlink" Target="https://www.gcph.co.uk/" TargetMode="External"/><Relationship Id="rId11" Type="http://schemas.openxmlformats.org/officeDocument/2006/relationships/printerSettings" Target="../printerSettings/printerSettings3.bin"/><Relationship Id="rId5" Type="http://schemas.openxmlformats.org/officeDocument/2006/relationships/hyperlink" Target="https://publichealthscotland.scot/publications/health-and-care-experience-survey/health-and-care-experience-survey-2020/introduction/" TargetMode="External"/><Relationship Id="rId10" Type="http://schemas.openxmlformats.org/officeDocument/2006/relationships/hyperlink" Target="https://www.stor.scot.nhs.uk/bitstream/handle/11289/579795/nhsggc_ph_schools_surveys_sexual_identity_report_2016.pdf?sequence=1&amp;isAllowed=y" TargetMode="External"/><Relationship Id="rId4" Type="http://schemas.openxmlformats.org/officeDocument/2006/relationships/hyperlink" Target="https://glasgowcity.hscp.scot/performance-and-demographics" TargetMode="External"/><Relationship Id="rId9" Type="http://schemas.openxmlformats.org/officeDocument/2006/relationships/hyperlink" Target="https://www.stor.scot.nhs.uk/handle/11289/579514" TargetMode="External"/></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hyperlink" Target="https://www.gov.scot/publications/free-personal-nursing-care-scotland-2017-18/" TargetMode="External"/><Relationship Id="rId7" Type="http://schemas.openxmlformats.org/officeDocument/2006/relationships/hyperlink" Target="https://www.nationalarchives.gov.uk/doc/open-government-licence/version/3/" TargetMode="External"/><Relationship Id="rId2" Type="http://schemas.openxmlformats.org/officeDocument/2006/relationships/hyperlink" Target="https://www.gov.scot/publications/childrens-social-work-statistics-scotland-2020-21/" TargetMode="External"/><Relationship Id="rId1" Type="http://schemas.openxmlformats.org/officeDocument/2006/relationships/hyperlink" Target="https://www.nrscotland.gov.uk/statistics-and-data/statistics/statistics-by-theme/population/population-estimates/small-area-population-estimates-2011-data-zone-based/time-series" TargetMode="External"/><Relationship Id="rId6" Type="http://schemas.openxmlformats.org/officeDocument/2006/relationships/hyperlink" Target="https://beta.isdscotland.org/find-publications-and-data/health-and-social-care/social-and-community-care/core-suite-of-integration-indicators/" TargetMode="External"/><Relationship Id="rId5" Type="http://schemas.openxmlformats.org/officeDocument/2006/relationships/hyperlink" Target="https://publichealthscotland.scot/publications/care-home-census-for-adults-in-scotland/care-home-census-for-adults-in-scotland-statistics-for-2011-to-2021-full-release/" TargetMode="External"/><Relationship Id="rId4" Type="http://schemas.openxmlformats.org/officeDocument/2006/relationships/hyperlink" Target="https://publichealthscotland.scot/publications/care-home-census-for-adults-in-scotland/care-home-census-for-adults-in-scotland-statistics-for-2011-to-2021-full-release/"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stat-xplore.dwp.gov.uk/webapi/jsf/tableView/tableView.xhtml" TargetMode="External"/><Relationship Id="rId7" Type="http://schemas.openxmlformats.org/officeDocument/2006/relationships/printerSettings" Target="../printerSettings/printerSettings31.bin"/><Relationship Id="rId2" Type="http://schemas.openxmlformats.org/officeDocument/2006/relationships/hyperlink" Target="https://www.gov.scot/publications/scottish-surveys-core-questions-2019/" TargetMode="External"/><Relationship Id="rId1" Type="http://schemas.openxmlformats.org/officeDocument/2006/relationships/hyperlink" Target="https://www.stor.scot.nhs.uk/handle/11289/579884" TargetMode="External"/><Relationship Id="rId6" Type="http://schemas.openxmlformats.org/officeDocument/2006/relationships/hyperlink" Target="https://www.gov.scot/publications/young-carer-grant-high-level-statistics-to-31-january-2022/" TargetMode="External"/><Relationship Id="rId5" Type="http://schemas.openxmlformats.org/officeDocument/2006/relationships/hyperlink" Target="https://www.gov.scot/publications/scottish-health-survey-2018-volume-1-main-report/" TargetMode="External"/><Relationship Id="rId4" Type="http://schemas.openxmlformats.org/officeDocument/2006/relationships/hyperlink" Target="https://www.scotlandscensus.gov.uk/"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gov.scot/publications/homelessness-scotland-2019-2020/"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s://www.stor.scot.nhs.uk/bitstream/handle/11289/580309/Glasgow%20City%20School%20Survey%202019-2020.pdf?sequence=1&amp;isAllowed=y" TargetMode="External"/><Relationship Id="rId2" Type="http://schemas.openxmlformats.org/officeDocument/2006/relationships/hyperlink" Target="https://scotland.shinyapps.io/sg-scottish-household-survey-data-explorer/" TargetMode="External"/><Relationship Id="rId1" Type="http://schemas.openxmlformats.org/officeDocument/2006/relationships/hyperlink" Target="https://www.stor.scot.nhs.uk/handle/11289/579884" TargetMode="Externa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hyperlink" Target="https://www.gov.scot/publications/pupil-census-supplementary-statistics/" TargetMode="External"/><Relationship Id="rId2" Type="http://schemas.openxmlformats.org/officeDocument/2006/relationships/hyperlink" Target="https://www.gov.scot/collections/scottish-index-of-multiple-deprivation-2020/" TargetMode="External"/><Relationship Id="rId1" Type="http://schemas.openxmlformats.org/officeDocument/2006/relationships/hyperlink" Target="https://www.gov.scot/collections/scottish-index-of-multiple-deprivation-2020/" TargetMode="External"/><Relationship Id="rId6" Type="http://schemas.openxmlformats.org/officeDocument/2006/relationships/printerSettings" Target="../printerSettings/printerSettings34.bin"/><Relationship Id="rId5" Type="http://schemas.openxmlformats.org/officeDocument/2006/relationships/hyperlink" Target="https://www.nrscotland.gov.uk/statistics-and-data/statistics/statistics-by-theme/population/population-estimates/small-area-population-estimates-2011-data-zone-based/time-series" TargetMode="External"/><Relationship Id="rId4" Type="http://schemas.openxmlformats.org/officeDocument/2006/relationships/hyperlink" Target="https://www.gov.scot/collections/scottish-index-of-multiple-deprivation-2020/"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www.gov.scot/binaries/content/documents/govscot/publications/statistics/2022/02/scottish-child-payment-high-level-statistics-to-31-december-2021/documents/scottish-child-payment-high-level-statistics-to-31-december-2021/scottish-child-payment-high-level-statistics-to-31-december-2021/govscot%3Adocument/Scottish%2BChild%2BPayment%2Bpublication%2B-%2BMarch%2B2022.pdf" TargetMode="External"/><Relationship Id="rId2" Type="http://schemas.openxmlformats.org/officeDocument/2006/relationships/hyperlink" Target="https://www.gov.uk/government/statistics/announcements/children-in-low-income-families-local-area-statistics-2014-to-2021" TargetMode="External"/><Relationship Id="rId1" Type="http://schemas.openxmlformats.org/officeDocument/2006/relationships/hyperlink" Target="https://www.gov.scot/publications/pupil-census-supplementary-statistics/" TargetMode="External"/><Relationship Id="rId6" Type="http://schemas.openxmlformats.org/officeDocument/2006/relationships/printerSettings" Target="../printerSettings/printerSettings35.bin"/><Relationship Id="rId5" Type="http://schemas.openxmlformats.org/officeDocument/2006/relationships/hyperlink" Target="https://endchildpoverty.org.uk/local-child-poverty-data-2014-15-2019-20/" TargetMode="External"/><Relationship Id="rId4" Type="http://schemas.openxmlformats.org/officeDocument/2006/relationships/hyperlink" Target="https://www.stor.scot.nhs.uk/bitstream/handle/11289/580309/Glasgow%20City%20School%20Survey%202019-2020.pdf?sequence=1&amp;isAllowed=y" TargetMode="External"/></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hyperlink" Target="https://www.gov.scot/collections/scottish-index-of-multiple-deprivation-2020/" TargetMode="External"/><Relationship Id="rId7" Type="http://schemas.openxmlformats.org/officeDocument/2006/relationships/hyperlink" Target="https://www.gov.scot/publications/scotlands-people-annual-report-results-2017-scottish-household-survey/pages/2/" TargetMode="External"/><Relationship Id="rId2" Type="http://schemas.openxmlformats.org/officeDocument/2006/relationships/hyperlink" Target="https://www.stor.scot.nhs.uk/handle/11289/579884" TargetMode="External"/><Relationship Id="rId1" Type="http://schemas.openxmlformats.org/officeDocument/2006/relationships/hyperlink" Target="https://stat-xplore.dwp.gov.uk/webapi/jsf/dataCatalogueExplorer.xhtml" TargetMode="External"/><Relationship Id="rId6" Type="http://schemas.openxmlformats.org/officeDocument/2006/relationships/hyperlink" Target="https://scotland.shinyapps.io/sg-scottish-household-survey-data-explorer/" TargetMode="External"/><Relationship Id="rId5" Type="http://schemas.openxmlformats.org/officeDocument/2006/relationships/hyperlink" Target="https://www.legislation.gov.uk/asp/2019/10/section/3/enacted" TargetMode="External"/><Relationship Id="rId4" Type="http://schemas.openxmlformats.org/officeDocument/2006/relationships/hyperlink" Target="https://www.gov.scot/publications/scottish-house-condition-survey-local-authority-analysis-2017-2019/" TargetMode="External"/></Relationships>
</file>

<file path=xl/worksheets/_rels/sheet37.xml.rels><?xml version="1.0" encoding="UTF-8" standalone="yes"?>
<Relationships xmlns="http://schemas.openxmlformats.org/package/2006/relationships"><Relationship Id="rId3" Type="http://schemas.openxmlformats.org/officeDocument/2006/relationships/hyperlink" Target="https://www.gov.scot/publications/summary-statistics-attainment-initial-leaver-destinations-no-4-2022-edition/" TargetMode="External"/><Relationship Id="rId7" Type="http://schemas.openxmlformats.org/officeDocument/2006/relationships/printerSettings" Target="../printerSettings/printerSettings37.bin"/><Relationship Id="rId2" Type="http://schemas.openxmlformats.org/officeDocument/2006/relationships/hyperlink" Target="https://www.skillsdevelopmentscotland.co.uk/publications-statistics/statistics/annual-participation-measure/?page=1&amp;statisticCategoryId=7&amp;order=date-desc" TargetMode="External"/><Relationship Id="rId1" Type="http://schemas.openxmlformats.org/officeDocument/2006/relationships/hyperlink" Target="https://www.gov.scot/publications/school-attendance-and-absence-statistics/" TargetMode="External"/><Relationship Id="rId6" Type="http://schemas.openxmlformats.org/officeDocument/2006/relationships/hyperlink" Target="https://www.stor.scot.nhs.uk/bitstream/handle/11289/580309/Glasgow%20City%20School%20Survey%202019-2020.pdf?sequence=1&amp;isAllowed=y" TargetMode="External"/><Relationship Id="rId5" Type="http://schemas.openxmlformats.org/officeDocument/2006/relationships/hyperlink" Target="https://www.gov.scot/binaries/content/documents/govscot/publications/statistics/2022/02/summary-statistics-attainment-initial-leaver-destinations-no-4-2022-edition2/documents/summary-statistics-attainment-initial-leaver-destinations-no-4-2022-edition/summary-statistics-attainment-initial-leaver-destinations-no-4-2022-edition/govscot%3Adocument/summary-statistics-attainment-initial-leaver-destinations-no-4-2022-edition.pdf" TargetMode="External"/><Relationship Id="rId4" Type="http://schemas.openxmlformats.org/officeDocument/2006/relationships/hyperlink" Target="https://www.gov.scot/publications/education-outcomes-looked-children-2019-20/documents/" TargetMode="External"/></Relationships>
</file>

<file path=xl/worksheets/_rels/sheet38.xml.rels><?xml version="1.0" encoding="UTF-8" standalone="yes"?>
<Relationships xmlns="http://schemas.openxmlformats.org/package/2006/relationships"><Relationship Id="rId3" Type="http://schemas.openxmlformats.org/officeDocument/2006/relationships/hyperlink" Target="https://www.nomisweb.co.uk/reports/lmp/la/1946157420/report.aspx?c1=2013265931&amp;c2=2092957698" TargetMode="External"/><Relationship Id="rId2" Type="http://schemas.openxmlformats.org/officeDocument/2006/relationships/hyperlink" Target="https://scotland.shinyapps.io/sg-scottish-household-survey-data-explorer/" TargetMode="External"/><Relationship Id="rId1" Type="http://schemas.openxmlformats.org/officeDocument/2006/relationships/hyperlink" Target="https://www.stor.scot.nhs.uk/handle/11289/579884" TargetMode="Externa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hyperlink" Target="https://www.gov.scot/publications/scottish-crime-justice-survey-2019-20-main-findings/" TargetMode="External"/><Relationship Id="rId2" Type="http://schemas.openxmlformats.org/officeDocument/2006/relationships/hyperlink" Target="https://www.stor.scot.nhs.uk/handle/11289/579884" TargetMode="External"/><Relationship Id="rId1" Type="http://schemas.openxmlformats.org/officeDocument/2006/relationships/hyperlink" Target="https://www.gov.scot/collections/criminal-justice-social-work/" TargetMode="External"/><Relationship Id="rId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rscotland.gov.uk/statistics-and-data/statistics/statistics-by-theme/population/population-estimates/small-area-population-estimates-2011-data-zone-based/time-series" TargetMode="Externa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www.stor.scot.nhs.uk/bitstream/handle/11289/580309/Glasgow%20City%20School%20Survey%202019-2020.pdf?sequence=1&amp;isAllowed=y" TargetMode="External"/><Relationship Id="rId1" Type="http://schemas.openxmlformats.org/officeDocument/2006/relationships/hyperlink" Target="https://www.stor.scot.nhs.uk/bitstream/handle/11289/580309/Glasgow%20City%20School%20Survey%202019-2020.pdf?sequence=1&amp;isAllowed=y" TargetMode="Externa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www.stor.scot.nhs.uk/bitstream/handle/11289/580309/Glasgow%20City%20School%20Survey%202019-2020.pdf?sequence=1&amp;isAllowed=y" TargetMode="External"/><Relationship Id="rId1" Type="http://schemas.openxmlformats.org/officeDocument/2006/relationships/hyperlink" Target="https://www.stor.scot.nhs.uk/bitstream/handle/11289/580309/Glasgow%20City%20School%20Survey%202019-2020.pdf?sequence=1&amp;isAllowed=y" TargetMode="External"/></Relationships>
</file>

<file path=xl/worksheets/_rels/sheet42.xml.rels><?xml version="1.0" encoding="UTF-8" standalone="yes"?>
<Relationships xmlns="http://schemas.openxmlformats.org/package/2006/relationships"><Relationship Id="rId13" Type="http://schemas.openxmlformats.org/officeDocument/2006/relationships/hyperlink" Target="https://publichealthscotland.scot/publications/scottish-stroke-statistics/scottish-stroke-statistics-year-ending-31-march-2021/" TargetMode="External"/><Relationship Id="rId18" Type="http://schemas.openxmlformats.org/officeDocument/2006/relationships/hyperlink" Target="https://www.nrscotland.gov.uk/statistics-and-data/statistics/statistics-by-theme/population/population-estimates/2011-based-special-area-population-estimates/electoral-ward-population-estimates" TargetMode="External"/><Relationship Id="rId26" Type="http://schemas.openxmlformats.org/officeDocument/2006/relationships/hyperlink" Target="https://beta.isdscotland.org/find-publications-and-data/population-health/births-and-maternity/teenage-pregnancies/" TargetMode="External"/><Relationship Id="rId39" Type="http://schemas.openxmlformats.org/officeDocument/2006/relationships/hyperlink" Target="https://www.gov.uk/government/statistical-data-sets/asylum-and-resettlement-datasets" TargetMode="External"/><Relationship Id="rId3" Type="http://schemas.openxmlformats.org/officeDocument/2006/relationships/hyperlink" Target="https://www.gov.scot/publications/young-carer-grant-high-level-statistics-to-31-january-2022/" TargetMode="External"/><Relationship Id="rId21" Type="http://schemas.openxmlformats.org/officeDocument/2006/relationships/hyperlink" Target="https://www.gov.scot/publications/scotlands-people-annual-report-results-2017-scottish-household-survey/pages/2/" TargetMode="External"/><Relationship Id="rId34" Type="http://schemas.openxmlformats.org/officeDocument/2006/relationships/hyperlink" Target="https://beta.isdscotland.org/find-publications-and-data/health-services/primary-care/national-dental-inspection-programme/" TargetMode="External"/><Relationship Id="rId42" Type="http://schemas.openxmlformats.org/officeDocument/2006/relationships/hyperlink" Target="https://scotland.shinyapps.io/sg-scottish-household-survey-data-explorer/" TargetMode="External"/><Relationship Id="rId47" Type="http://schemas.openxmlformats.org/officeDocument/2006/relationships/hyperlink" Target="https://stat-xplore.dwp.gov.uk/webapi/jsf/dataCatalogueExplorer.xhtml" TargetMode="External"/><Relationship Id="rId50" Type="http://schemas.openxmlformats.org/officeDocument/2006/relationships/hyperlink" Target="https://www.scotlandscensus.gov.uk/" TargetMode="External"/><Relationship Id="rId7" Type="http://schemas.openxmlformats.org/officeDocument/2006/relationships/hyperlink" Target="https://www.gov.scot/publications/education-outcomes-looked-children-2019-20/" TargetMode="External"/><Relationship Id="rId12" Type="http://schemas.openxmlformats.org/officeDocument/2006/relationships/hyperlink" Target="https://www.gov.scot/publications/childrens-social-work-statistics-scotland-2020-21/" TargetMode="External"/><Relationship Id="rId17" Type="http://schemas.openxmlformats.org/officeDocument/2006/relationships/hyperlink" Target="https://www.nrscotland.gov.uk/statistics-and-data/statistics/statistics-by-theme/population/population-estimates/small-area-population-estimates-2011-data-zone-based/time-series" TargetMode="External"/><Relationship Id="rId25" Type="http://schemas.openxmlformats.org/officeDocument/2006/relationships/hyperlink" Target="https://www.gov.scot/publications/scottish-health-survey-2018-volume-1-main-report/" TargetMode="External"/><Relationship Id="rId33" Type="http://schemas.openxmlformats.org/officeDocument/2006/relationships/hyperlink" Target="https://www.gov.scot/publications/scottish-schools-adolescent-lifestyle-substance-use-survey-salsus-national-overview-2018/" TargetMode="External"/><Relationship Id="rId38" Type="http://schemas.openxmlformats.org/officeDocument/2006/relationships/hyperlink" Target="https://www.gov.scot/publications/scottish-house-condition-survey-local-authority-analysis-2017-2019/" TargetMode="External"/><Relationship Id="rId46" Type="http://schemas.openxmlformats.org/officeDocument/2006/relationships/hyperlink" Target="https://scotland.shinyapps.io/ScotPHO_profiles_tool/" TargetMode="External"/><Relationship Id="rId2" Type="http://schemas.openxmlformats.org/officeDocument/2006/relationships/hyperlink" Target="https://www.gov.scot/publications/summary-statistics-attainment-initial-leaver-destinations-no-4-2022-edition/" TargetMode="External"/><Relationship Id="rId16" Type="http://schemas.openxmlformats.org/officeDocument/2006/relationships/hyperlink" Target="https://www.nrscotland.gov.uk/statistics-and-data/statistics/statistics-by-theme/vital-events/deaths/drug-related-deaths-in-scotland/2020" TargetMode="External"/><Relationship Id="rId20" Type="http://schemas.openxmlformats.org/officeDocument/2006/relationships/hyperlink" Target="https://www.skillsdevelopmentscotland.co.uk/publications-statistics/statistics/annual-participation-measure/?page=1&amp;statisticCategoryId=7&amp;order=date-desc" TargetMode="External"/><Relationship Id="rId29" Type="http://schemas.openxmlformats.org/officeDocument/2006/relationships/hyperlink" Target="https://www.gov.scot/publications/school-healthy-living-survey-statistics-2020/" TargetMode="External"/><Relationship Id="rId41" Type="http://schemas.openxmlformats.org/officeDocument/2006/relationships/hyperlink" Target="https://www.gov.scot/publications/scottish-surveys-core-questions-2019/" TargetMode="External"/><Relationship Id="rId1" Type="http://schemas.openxmlformats.org/officeDocument/2006/relationships/hyperlink" Target="https://endchildpoverty.org.uk/local-child-poverty-data-2014-15-2019-20/" TargetMode="External"/><Relationship Id="rId6" Type="http://schemas.openxmlformats.org/officeDocument/2006/relationships/hyperlink" Target="https://www.gov.uk/government/statistics/children-in-low-income-families-local-area-statistics-2014-to-2020" TargetMode="External"/><Relationship Id="rId11" Type="http://schemas.openxmlformats.org/officeDocument/2006/relationships/hyperlink" Target="https://www.gov.scot/publications/homelessness-scotland-2020-2021/documents/" TargetMode="External"/><Relationship Id="rId24" Type="http://schemas.openxmlformats.org/officeDocument/2006/relationships/hyperlink" Target="https://beta.isdscotland.org/find-publications-and-data/health-and-social-care/social-and-community-care/insights-in-social-care-statistics-for-scotland/" TargetMode="External"/><Relationship Id="rId32" Type="http://schemas.openxmlformats.org/officeDocument/2006/relationships/hyperlink" Target="https://scotland.shinyapps.io/sg-scottish-health-survey/" TargetMode="External"/><Relationship Id="rId37" Type="http://schemas.openxmlformats.org/officeDocument/2006/relationships/hyperlink" Target="https://beta.isdscotland.org/find-publications-and-data/health-and-social-care/social-and-community-care/core-suite-of-integration-indicators/" TargetMode="External"/><Relationship Id="rId40" Type="http://schemas.openxmlformats.org/officeDocument/2006/relationships/hyperlink" Target="https://www.gov.scot/publications/pupil-census-supplementary-statistics/" TargetMode="External"/><Relationship Id="rId45" Type="http://schemas.openxmlformats.org/officeDocument/2006/relationships/hyperlink" Target="https://www.gov.scot/collections/scottish-index-of-multiple-deprivation-2020/" TargetMode="External"/><Relationship Id="rId5" Type="http://schemas.openxmlformats.org/officeDocument/2006/relationships/hyperlink" Target="https://www.nrscotland.gov.uk/statistics-and-data/statistics/statistics-by-theme/vital-events/deaths/homeless-deaths/2020" TargetMode="External"/><Relationship Id="rId15" Type="http://schemas.openxmlformats.org/officeDocument/2006/relationships/hyperlink" Target="https://www.nrscotland.gov.uk/statistics-and-data/statistics/statistics-by-theme/households/household-estimates/2020" TargetMode="External"/><Relationship Id="rId23" Type="http://schemas.openxmlformats.org/officeDocument/2006/relationships/hyperlink" Target="https://beta.isdscotland.org/find-publications-and-data/health-and-social-care/social-and-community-care/care-home-census-for-adults-in-scotland/" TargetMode="External"/><Relationship Id="rId28" Type="http://schemas.openxmlformats.org/officeDocument/2006/relationships/hyperlink" Target="https://www.gov.scot/publications/scottish-health-survey-2017-volume-1-main-report/pages/10/" TargetMode="External"/><Relationship Id="rId36" Type="http://schemas.openxmlformats.org/officeDocument/2006/relationships/hyperlink" Target="https://beta.isdscotland.org/find-publications-and-data/population-health/child-health/infant-feeding-statistics/" TargetMode="External"/><Relationship Id="rId49" Type="http://schemas.openxmlformats.org/officeDocument/2006/relationships/hyperlink" Target="https://www.stor.scot.nhs.uk/handle/11289/579884" TargetMode="External"/><Relationship Id="rId10" Type="http://schemas.openxmlformats.org/officeDocument/2006/relationships/hyperlink" Target="https://www.gov.scot/collections/criminal-justice-social-work/" TargetMode="External"/><Relationship Id="rId19" Type="http://schemas.openxmlformats.org/officeDocument/2006/relationships/hyperlink" Target="https://www.nomisweb.co.uk/reports/lmp/la/1946157420/report.aspx?c1=2013265931&amp;c2=2092957698" TargetMode="External"/><Relationship Id="rId31" Type="http://schemas.openxmlformats.org/officeDocument/2006/relationships/hyperlink" Target="https://beta.isdscotland.org/find-publications-and-data/health-services/hospital-care/unintentional-injuries/" TargetMode="External"/><Relationship Id="rId44" Type="http://schemas.openxmlformats.org/officeDocument/2006/relationships/hyperlink" Target="https://www.nrscotland.gov.uk/statistics-and-data/statistics/statistics-by-theme/population/population-projections/sub-national-population-projections/2018-based/detailed-datasets" TargetMode="External"/><Relationship Id="rId4" Type="http://schemas.openxmlformats.org/officeDocument/2006/relationships/hyperlink" Target="https://www.gov.scot/binaries/content/documents/govscot/publications/statistics/2022/02/scottish-child-payment-high-level-statistics-to-31-december-2021/documents/scottish-child-payment-high-level-statistics-to-31-december-2021/scottish-child-payment-high-level-statistics-to-31-december-2021/govscot%3Adocument/Scottish%2BChild%2BPayment%2Bpublication%2B-%2BMarch%2B2022.pdf" TargetMode="External"/><Relationship Id="rId9" Type="http://schemas.openxmlformats.org/officeDocument/2006/relationships/hyperlink" Target="https://www.gov.scot/publications/scottish-crime-justice-survey-2019-20-main-findings/" TargetMode="External"/><Relationship Id="rId14" Type="http://schemas.openxmlformats.org/officeDocument/2006/relationships/hyperlink" Target="https://www.stor.scot.nhs.uk/bitstream/handle/11289/580309/Glasgow%20City%20School%20Survey%202019-2020.pdf?sequence=1&amp;isAllowed=y" TargetMode="External"/><Relationship Id="rId22" Type="http://schemas.openxmlformats.org/officeDocument/2006/relationships/hyperlink" Target="https://www.gov.scot/publications/free-personal-nursing-care-scotland-2017-18/" TargetMode="External"/><Relationship Id="rId27" Type="http://schemas.openxmlformats.org/officeDocument/2006/relationships/hyperlink" Target="https://beta.isdscotland.org/media/4638/2020-06-02_drug-prevalence-2015-16_follow-up-report.pdf" TargetMode="External"/><Relationship Id="rId30" Type="http://schemas.openxmlformats.org/officeDocument/2006/relationships/hyperlink" Target="https://beta.isdscotland.org/find-publications-and-data/population-health/births-and-maternity/births-in-scottish-hospitals/" TargetMode="External"/><Relationship Id="rId35" Type="http://schemas.openxmlformats.org/officeDocument/2006/relationships/hyperlink" Target="https://beta.isdscotland.org/find-publications-and-data/health-services/primary-care/dental-statistics-registration-and-participation/" TargetMode="External"/><Relationship Id="rId43" Type="http://schemas.openxmlformats.org/officeDocument/2006/relationships/hyperlink" Target="https://www.stor.scot.nhs.uk/bitstream/handle/11289/579557/nhsggc_ph_health_and_wellbeing_survey_2014_glasgowcity_hscp_report.pdf?sequence=1&amp;isAllowed=y" TargetMode="External"/><Relationship Id="rId48" Type="http://schemas.openxmlformats.org/officeDocument/2006/relationships/hyperlink" Target="https://www.alzscot.org/assets/0002/5517/2017_Webpage_-_Update_Headline.pdf" TargetMode="External"/><Relationship Id="rId8" Type="http://schemas.openxmlformats.org/officeDocument/2006/relationships/hyperlink" Target="https://www.gov.scot/publications/school-attendance-and-absence-statistics/" TargetMode="External"/><Relationship Id="rId5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nrscotland.gov.uk/statistics-and-data/statistics/statistics-by-theme/population/population-estimates/small-area-population-estimates-2011-data-zone-based/time-series" TargetMode="External"/><Relationship Id="rId2" Type="http://schemas.openxmlformats.org/officeDocument/2006/relationships/hyperlink" Target="https://www.nrscotland.gov.uk/statistics-and-data/statistics/statistics-by-theme/population/population-estimates/small-area-population-estimates-2011-data-zone-based/time-series" TargetMode="External"/><Relationship Id="rId1" Type="http://schemas.openxmlformats.org/officeDocument/2006/relationships/hyperlink" Target="https://www.nrscotland.gov.uk/statistics-and-data/statistics/statistics-by-theme/population/population-estimates/small-area-population-estimates-2011-data-zone-based/time-serie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nrscotland.gov.uk/statistics-and-data/statistics/statistics-by-theme/population/population-estimates/small-area-population-estimates-2011-data-zone-based/time-series" TargetMode="External"/><Relationship Id="rId2" Type="http://schemas.openxmlformats.org/officeDocument/2006/relationships/hyperlink" Target="https://www.nrscotland.gov.uk/statistics-and-data/statistics/statistics-by-theme/population/population-estimates/small-area-population-estimates-2011-data-zone-based/time-series" TargetMode="External"/><Relationship Id="rId1" Type="http://schemas.openxmlformats.org/officeDocument/2006/relationships/hyperlink" Target="https://www.nrscotland.gov.uk/statistics-and-data/statistics/statistics-by-theme/population/population-estimates/small-area-population-estimates-2011-data-zone-based/time-serie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nrscotland.gov.uk/statistics-and-data/statistics/statistics-by-theme/population/population-estimates/small-area-population-estimates-2011-data-zone-based/time-series" TargetMode="External"/><Relationship Id="rId2" Type="http://schemas.openxmlformats.org/officeDocument/2006/relationships/hyperlink" Target="https://www.nrscotland.gov.uk/statistics-and-data/statistics/statistics-by-theme/population/population-estimates/small-area-population-estimates-2011-data-zone-based/time-series" TargetMode="External"/><Relationship Id="rId1" Type="http://schemas.openxmlformats.org/officeDocument/2006/relationships/hyperlink" Target="https://www.nrscotland.gov.uk/statistics-and-data/statistics/statistics-by-theme/population/population-estimates/small-area-population-estimates-2011-data-zone-based/time-serie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nrscotland.gov.uk/statistics-and-data/statistics/statistics-by-theme/population/population-estimates/small-area-population-estimates-2011-data-zone-based/time-series" TargetMode="External"/><Relationship Id="rId2" Type="http://schemas.openxmlformats.org/officeDocument/2006/relationships/hyperlink" Target="https://www.nrscotland.gov.uk/statistics-and-data/statistics/statistics-by-theme/population/population-estimates/small-area-population-estimates-2011-data-zone-based/time-series" TargetMode="External"/><Relationship Id="rId1" Type="http://schemas.openxmlformats.org/officeDocument/2006/relationships/hyperlink" Target="https://www.nrscotland.gov.uk/statistics-and-data/statistics/statistics-by-theme/population/population-estimates/small-area-population-estimates-2011-data-zone-based/time-serie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nrscotland.gov.uk/statistics-and-data/statistics/statistics-by-theme/population/population-estimates/small-area-population-estimates-2011-data-zone-based/time-series" TargetMode="External"/><Relationship Id="rId2" Type="http://schemas.openxmlformats.org/officeDocument/2006/relationships/hyperlink" Target="https://www.nrscotland.gov.uk/statistics-and-data/statistics/statistics-by-theme/population/population-estimates/small-area-population-estimates-2011-data-zone-based/time-series" TargetMode="External"/><Relationship Id="rId1" Type="http://schemas.openxmlformats.org/officeDocument/2006/relationships/hyperlink" Target="https://www.nrscotland.gov.uk/statistics-and-data/statistics/statistics-by-theme/population/population-estimates/small-area-population-estimates-2011-data-zone-based/time-serie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G226"/>
  <sheetViews>
    <sheetView showGridLines="0" topLeftCell="A37" zoomScaleNormal="100" workbookViewId="0">
      <selection activeCell="A49" sqref="A49"/>
    </sheetView>
  </sheetViews>
  <sheetFormatPr defaultRowHeight="14.4"/>
  <cols>
    <col min="1" max="1" width="158.21875" customWidth="1"/>
    <col min="2" max="9" width="12.6640625" customWidth="1"/>
  </cols>
  <sheetData>
    <row r="1" spans="1:33" ht="100.05" customHeight="1">
      <c r="A1" s="450" t="s">
        <v>956</v>
      </c>
      <c r="B1" s="446"/>
      <c r="C1" s="446"/>
      <c r="D1" s="446"/>
      <c r="E1" s="447"/>
      <c r="F1" s="447"/>
      <c r="G1" s="447"/>
      <c r="H1" s="447"/>
      <c r="I1" s="447"/>
      <c r="J1" s="447"/>
      <c r="K1" s="29"/>
      <c r="L1" s="29"/>
      <c r="M1" s="29"/>
      <c r="N1" s="29"/>
      <c r="O1" s="29"/>
      <c r="P1" s="29"/>
      <c r="Q1" s="29"/>
      <c r="R1" s="29"/>
      <c r="S1" s="29"/>
      <c r="T1" s="29"/>
      <c r="U1" s="29"/>
      <c r="V1" s="29"/>
      <c r="W1" s="29"/>
      <c r="X1" s="29"/>
      <c r="Y1" s="29"/>
    </row>
    <row r="2" spans="1:33" ht="10.050000000000001" customHeight="1">
      <c r="A2" s="206"/>
      <c r="B2" s="164"/>
      <c r="C2" s="164"/>
      <c r="D2" s="164"/>
      <c r="E2" s="164"/>
      <c r="F2" s="164"/>
      <c r="G2" s="164"/>
      <c r="H2" s="164"/>
      <c r="I2" s="164"/>
    </row>
    <row r="3" spans="1:33" ht="19.95" customHeight="1">
      <c r="A3" s="444" t="s">
        <v>139</v>
      </c>
      <c r="B3" s="448"/>
      <c r="C3" s="448"/>
      <c r="D3" s="448"/>
      <c r="E3" s="448"/>
      <c r="F3" s="448"/>
      <c r="G3" s="448"/>
      <c r="H3" s="448"/>
      <c r="I3" s="448"/>
      <c r="J3" s="29"/>
      <c r="K3" s="29"/>
      <c r="L3" s="29"/>
      <c r="M3" s="29"/>
      <c r="N3" s="29"/>
      <c r="O3" s="29"/>
      <c r="P3" s="29"/>
      <c r="Q3" s="29"/>
      <c r="R3" s="29"/>
    </row>
    <row r="4" spans="1:33" ht="10.050000000000001" customHeight="1">
      <c r="A4" s="398"/>
      <c r="B4" s="398"/>
      <c r="C4" s="398"/>
      <c r="D4" s="398"/>
      <c r="E4" s="398"/>
      <c r="F4" s="398"/>
      <c r="G4" s="398"/>
      <c r="H4" s="398"/>
      <c r="I4" s="398"/>
    </row>
    <row r="5" spans="1:33" ht="30">
      <c r="A5" s="449" t="s">
        <v>828</v>
      </c>
      <c r="B5" s="389"/>
      <c r="C5" s="389"/>
      <c r="D5" s="389"/>
      <c r="E5" s="389"/>
      <c r="F5" s="389"/>
      <c r="G5" s="389"/>
      <c r="H5" s="389"/>
      <c r="I5" s="389"/>
    </row>
    <row r="6" spans="1:33" ht="10.050000000000001" customHeight="1">
      <c r="A6" s="420"/>
      <c r="B6" s="420"/>
      <c r="C6" s="420"/>
      <c r="D6" s="420"/>
      <c r="E6" s="420"/>
      <c r="F6" s="420"/>
      <c r="G6" s="420"/>
      <c r="H6" s="420"/>
      <c r="I6" s="420"/>
    </row>
    <row r="7" spans="1:33" ht="45">
      <c r="A7" s="389" t="s">
        <v>829</v>
      </c>
      <c r="B7" s="389"/>
      <c r="C7" s="389"/>
      <c r="D7" s="389"/>
      <c r="E7" s="389"/>
      <c r="F7" s="389"/>
      <c r="G7" s="389"/>
      <c r="H7" s="389"/>
      <c r="I7" s="389"/>
      <c r="J7" s="27"/>
    </row>
    <row r="8" spans="1:33" ht="10.050000000000001" customHeight="1">
      <c r="A8" s="220"/>
      <c r="B8" s="220"/>
      <c r="C8" s="220"/>
      <c r="D8" s="220"/>
      <c r="E8" s="220"/>
      <c r="F8" s="220"/>
      <c r="G8" s="220"/>
      <c r="H8" s="220"/>
      <c r="I8" s="220"/>
      <c r="J8" s="27"/>
    </row>
    <row r="9" spans="1:33" s="77" customFormat="1" ht="60">
      <c r="A9" s="389" t="s">
        <v>831</v>
      </c>
      <c r="B9" s="389"/>
      <c r="C9" s="389"/>
      <c r="D9" s="389"/>
      <c r="E9" s="389"/>
      <c r="F9" s="389"/>
      <c r="G9" s="389"/>
      <c r="H9" s="389"/>
      <c r="I9" s="389"/>
      <c r="K9" s="389"/>
      <c r="L9" s="389"/>
      <c r="M9" s="389"/>
      <c r="N9" s="389"/>
      <c r="O9" s="389"/>
      <c r="P9" s="389"/>
      <c r="Q9" s="389"/>
      <c r="R9" s="389"/>
      <c r="S9" s="389"/>
      <c r="T9" s="389"/>
      <c r="U9" s="389"/>
      <c r="W9" s="389"/>
      <c r="X9" s="389"/>
      <c r="Y9" s="389"/>
      <c r="Z9" s="389"/>
      <c r="AA9" s="389"/>
      <c r="AB9" s="389"/>
      <c r="AC9" s="389"/>
      <c r="AD9" s="389"/>
      <c r="AE9" s="389"/>
      <c r="AF9" s="389"/>
      <c r="AG9" s="389"/>
    </row>
    <row r="10" spans="1:33" s="77" customFormat="1" ht="10.050000000000001" customHeight="1">
      <c r="A10" s="420"/>
      <c r="B10" s="420"/>
      <c r="C10" s="420"/>
      <c r="D10" s="420"/>
      <c r="E10" s="420"/>
      <c r="F10" s="420"/>
      <c r="G10" s="420"/>
      <c r="H10" s="420"/>
      <c r="I10" s="420"/>
    </row>
    <row r="11" spans="1:33" s="77" customFormat="1" ht="60">
      <c r="A11" s="389" t="s">
        <v>929</v>
      </c>
      <c r="B11" s="389"/>
      <c r="C11" s="389"/>
      <c r="D11" s="389"/>
      <c r="E11" s="389"/>
      <c r="F11" s="389"/>
      <c r="G11" s="389"/>
      <c r="H11" s="389"/>
      <c r="I11" s="389"/>
    </row>
    <row r="12" spans="1:33" s="77" customFormat="1" ht="10.050000000000001" customHeight="1">
      <c r="A12" s="420"/>
      <c r="B12" s="420"/>
      <c r="C12" s="420"/>
      <c r="D12" s="420"/>
      <c r="E12" s="420"/>
      <c r="F12" s="420"/>
      <c r="G12" s="420"/>
      <c r="H12" s="420"/>
      <c r="I12" s="420"/>
    </row>
    <row r="13" spans="1:33" s="77" customFormat="1" ht="45">
      <c r="A13" s="389" t="s">
        <v>830</v>
      </c>
      <c r="B13" s="389"/>
      <c r="C13" s="389"/>
      <c r="D13" s="389"/>
      <c r="E13" s="389"/>
      <c r="F13" s="389"/>
      <c r="G13" s="389"/>
      <c r="H13" s="389"/>
      <c r="I13" s="389"/>
      <c r="J13" s="389"/>
      <c r="K13" s="389"/>
      <c r="L13" s="389"/>
      <c r="M13" s="389"/>
      <c r="N13" s="389"/>
      <c r="O13" s="389"/>
      <c r="P13" s="389"/>
      <c r="Q13" s="389"/>
      <c r="R13" s="389"/>
      <c r="S13" s="389"/>
    </row>
    <row r="14" spans="1:33" s="77" customFormat="1" ht="19.95" customHeight="1">
      <c r="A14" s="420"/>
      <c r="B14" s="420"/>
      <c r="C14" s="420"/>
      <c r="D14" s="420"/>
      <c r="E14" s="420"/>
      <c r="F14" s="420"/>
      <c r="G14" s="420"/>
      <c r="H14" s="420"/>
      <c r="I14" s="420"/>
      <c r="J14" s="389"/>
      <c r="K14" s="389"/>
      <c r="L14" s="389"/>
      <c r="M14" s="389"/>
      <c r="N14" s="389"/>
      <c r="O14" s="389"/>
      <c r="P14" s="389"/>
      <c r="Q14" s="389"/>
      <c r="R14" s="389"/>
      <c r="S14" s="389"/>
    </row>
    <row r="15" spans="1:33" s="77" customFormat="1" ht="30" customHeight="1">
      <c r="A15" s="389" t="s">
        <v>930</v>
      </c>
      <c r="B15" s="389"/>
      <c r="C15" s="389"/>
      <c r="D15" s="389"/>
      <c r="E15" s="389"/>
      <c r="F15" s="389"/>
      <c r="G15" s="389"/>
      <c r="H15" s="389"/>
      <c r="I15" s="389"/>
      <c r="J15" s="389"/>
      <c r="K15" s="389"/>
      <c r="L15" s="389"/>
      <c r="M15" s="389"/>
      <c r="N15" s="389"/>
      <c r="O15" s="389"/>
      <c r="P15" s="389"/>
      <c r="Q15" s="389"/>
      <c r="R15" s="389"/>
      <c r="S15" s="389"/>
    </row>
    <row r="16" spans="1:33" s="77" customFormat="1" ht="19.95" customHeight="1">
      <c r="A16" s="148" t="s">
        <v>860</v>
      </c>
      <c r="B16" s="420"/>
      <c r="C16" s="420"/>
      <c r="D16" s="420"/>
      <c r="E16" s="420"/>
      <c r="F16" s="420"/>
      <c r="G16" s="420"/>
      <c r="H16" s="420"/>
      <c r="I16" s="420"/>
      <c r="J16" s="389"/>
      <c r="K16" s="389"/>
      <c r="L16" s="389"/>
      <c r="M16" s="389"/>
      <c r="N16" s="389"/>
      <c r="O16" s="389"/>
      <c r="P16" s="389"/>
      <c r="Q16" s="389"/>
      <c r="R16" s="389"/>
      <c r="S16" s="389"/>
    </row>
    <row r="17" spans="1:19" s="77" customFormat="1" ht="10.050000000000001" customHeight="1">
      <c r="A17" s="23"/>
      <c r="B17" s="420"/>
      <c r="C17" s="420"/>
      <c r="D17" s="420"/>
      <c r="E17" s="420"/>
      <c r="F17" s="420"/>
      <c r="G17" s="420"/>
      <c r="H17" s="420"/>
      <c r="I17" s="420"/>
      <c r="J17" s="389"/>
      <c r="K17" s="389"/>
      <c r="L17" s="389"/>
      <c r="M17" s="389"/>
      <c r="N17" s="389"/>
      <c r="O17" s="389"/>
      <c r="P17" s="389"/>
      <c r="Q17" s="389"/>
      <c r="R17" s="389"/>
      <c r="S17" s="389"/>
    </row>
    <row r="18" spans="1:19" s="77" customFormat="1" ht="45">
      <c r="A18" s="389" t="s">
        <v>1377</v>
      </c>
      <c r="B18" s="389"/>
      <c r="C18" s="389"/>
      <c r="D18" s="389"/>
      <c r="E18" s="389"/>
      <c r="F18" s="389"/>
      <c r="G18" s="389"/>
      <c r="H18" s="389"/>
      <c r="I18" s="389"/>
    </row>
    <row r="19" spans="1:19" ht="10.050000000000001" customHeight="1">
      <c r="A19" s="221"/>
      <c r="B19" s="46"/>
      <c r="C19" s="46"/>
      <c r="D19" s="46"/>
      <c r="E19" s="46"/>
      <c r="F19" s="46"/>
      <c r="G19" s="46"/>
      <c r="H19" s="46"/>
      <c r="I19" s="46"/>
    </row>
    <row r="20" spans="1:19" ht="15.6">
      <c r="A20" s="445" t="s">
        <v>832</v>
      </c>
      <c r="B20" s="445"/>
      <c r="C20" s="445"/>
      <c r="D20" s="445"/>
      <c r="E20" s="445"/>
      <c r="F20" s="445"/>
      <c r="G20" s="445"/>
      <c r="H20" s="445"/>
      <c r="I20" s="445"/>
    </row>
    <row r="21" spans="1:19" ht="10.050000000000001" customHeight="1">
      <c r="A21" s="221"/>
      <c r="B21" s="46"/>
      <c r="C21" s="46"/>
      <c r="D21" s="46"/>
      <c r="E21" s="46"/>
      <c r="F21" s="46"/>
      <c r="G21" s="46"/>
      <c r="H21" s="46"/>
      <c r="I21" s="46"/>
    </row>
    <row r="22" spans="1:19" s="80" customFormat="1" ht="15.6">
      <c r="A22" s="445" t="s">
        <v>1378</v>
      </c>
      <c r="B22" s="445"/>
      <c r="C22" s="445"/>
      <c r="D22" s="445"/>
      <c r="E22" s="445"/>
      <c r="F22" s="445"/>
      <c r="G22" s="445"/>
      <c r="H22" s="445"/>
      <c r="I22" s="445"/>
    </row>
    <row r="23" spans="1:19" s="80" customFormat="1" ht="10.050000000000001" customHeight="1">
      <c r="A23" s="421"/>
      <c r="B23" s="421"/>
      <c r="C23" s="421"/>
      <c r="D23" s="421"/>
      <c r="E23" s="421"/>
      <c r="F23" s="421"/>
      <c r="G23" s="421"/>
      <c r="H23" s="421"/>
      <c r="I23" s="421"/>
    </row>
    <row r="24" spans="1:19" s="390" customFormat="1" ht="75">
      <c r="A24" s="389" t="s">
        <v>932</v>
      </c>
      <c r="B24" s="389"/>
      <c r="C24" s="389"/>
      <c r="D24" s="389"/>
      <c r="E24" s="389"/>
      <c r="F24" s="389"/>
      <c r="G24" s="389"/>
      <c r="H24" s="389"/>
      <c r="I24" s="389"/>
    </row>
    <row r="25" spans="1:19" ht="10.050000000000001" customHeight="1">
      <c r="A25" s="222"/>
      <c r="B25" s="46"/>
      <c r="C25" s="46"/>
      <c r="D25" s="46"/>
      <c r="E25" s="46"/>
      <c r="F25" s="46"/>
      <c r="G25" s="46"/>
      <c r="H25" s="46"/>
      <c r="I25" s="46"/>
    </row>
    <row r="26" spans="1:19" ht="60">
      <c r="A26" s="389" t="s">
        <v>931</v>
      </c>
      <c r="B26" s="389"/>
      <c r="C26" s="389"/>
      <c r="D26" s="389"/>
      <c r="E26" s="389"/>
      <c r="F26" s="389"/>
      <c r="G26" s="389"/>
      <c r="H26" s="389"/>
      <c r="I26" s="389"/>
    </row>
    <row r="27" spans="1:19" ht="10.050000000000001" customHeight="1">
      <c r="A27" s="421"/>
      <c r="B27" s="421"/>
      <c r="C27" s="421"/>
      <c r="D27" s="421"/>
      <c r="E27" s="421"/>
      <c r="F27" s="421"/>
      <c r="G27" s="421"/>
      <c r="H27" s="421"/>
      <c r="I27" s="421"/>
    </row>
    <row r="28" spans="1:19" ht="15.6">
      <c r="A28" s="224" t="s">
        <v>853</v>
      </c>
      <c r="B28" s="46"/>
      <c r="C28" s="46"/>
      <c r="D28" s="46"/>
      <c r="E28" s="46"/>
      <c r="F28" s="46"/>
      <c r="G28" s="46"/>
      <c r="H28" s="46"/>
      <c r="I28" s="46"/>
    </row>
    <row r="29" spans="1:19" ht="10.050000000000001" customHeight="1">
      <c r="A29" s="46"/>
      <c r="B29" s="43"/>
      <c r="C29" s="43"/>
      <c r="D29" s="43"/>
      <c r="E29" s="43"/>
      <c r="F29" s="43"/>
      <c r="G29" s="43"/>
      <c r="H29" s="43"/>
      <c r="I29" s="43"/>
    </row>
    <row r="30" spans="1:19" s="93" customFormat="1" ht="19.95" customHeight="1">
      <c r="A30" s="223" t="s">
        <v>933</v>
      </c>
      <c r="B30" s="212"/>
      <c r="C30" s="212"/>
      <c r="D30" s="212"/>
      <c r="E30" s="212"/>
      <c r="F30" s="212"/>
      <c r="G30" s="212"/>
      <c r="H30" s="212"/>
      <c r="I30" s="212"/>
    </row>
    <row r="31" spans="1:19" s="93" customFormat="1" ht="19.95" customHeight="1">
      <c r="A31" s="223" t="s">
        <v>833</v>
      </c>
      <c r="B31" s="212"/>
      <c r="C31" s="212"/>
      <c r="D31" s="212"/>
      <c r="E31" s="212"/>
      <c r="F31" s="212"/>
      <c r="G31" s="212"/>
      <c r="H31" s="212"/>
      <c r="I31" s="212"/>
    </row>
    <row r="32" spans="1:19" s="93" customFormat="1" ht="19.95" customHeight="1">
      <c r="A32" s="223" t="s">
        <v>408</v>
      </c>
      <c r="B32" s="212"/>
      <c r="C32" s="212"/>
      <c r="D32" s="212"/>
      <c r="E32" s="212"/>
      <c r="F32" s="212"/>
      <c r="G32" s="212"/>
      <c r="H32" s="212"/>
      <c r="I32" s="212"/>
    </row>
    <row r="33" spans="1:9" s="93" customFormat="1" ht="19.95" customHeight="1">
      <c r="A33" s="223" t="s">
        <v>1332</v>
      </c>
      <c r="B33" s="212"/>
      <c r="C33" s="212"/>
      <c r="D33" s="212"/>
      <c r="E33" s="212"/>
      <c r="F33" s="212"/>
      <c r="G33" s="212"/>
      <c r="H33" s="212"/>
      <c r="I33" s="212"/>
    </row>
    <row r="34" spans="1:9" s="93" customFormat="1" ht="19.95" customHeight="1">
      <c r="A34" s="223" t="s">
        <v>1333</v>
      </c>
      <c r="B34" s="212"/>
      <c r="C34" s="212"/>
      <c r="D34" s="212"/>
      <c r="E34" s="212"/>
      <c r="F34" s="212"/>
      <c r="G34" s="212"/>
      <c r="H34" s="212"/>
      <c r="I34" s="212"/>
    </row>
    <row r="35" spans="1:9" s="93" customFormat="1" ht="19.95" customHeight="1">
      <c r="A35" s="223" t="s">
        <v>1334</v>
      </c>
      <c r="B35" s="212"/>
      <c r="C35" s="212"/>
      <c r="D35" s="212"/>
      <c r="E35" s="212"/>
      <c r="F35" s="212"/>
      <c r="G35" s="212"/>
      <c r="H35" s="212"/>
      <c r="I35" s="212"/>
    </row>
    <row r="36" spans="1:9" s="93" customFormat="1" ht="19.95" customHeight="1">
      <c r="A36" s="223" t="s">
        <v>1335</v>
      </c>
      <c r="B36" s="212"/>
      <c r="C36" s="212"/>
      <c r="D36" s="212"/>
      <c r="E36" s="212"/>
      <c r="F36" s="212"/>
      <c r="G36" s="212"/>
      <c r="H36" s="212"/>
      <c r="I36" s="212"/>
    </row>
    <row r="37" spans="1:9" s="93" customFormat="1" ht="19.95" customHeight="1">
      <c r="A37" s="223" t="s">
        <v>1336</v>
      </c>
      <c r="B37" s="212"/>
      <c r="C37" s="212"/>
      <c r="D37" s="212"/>
      <c r="E37" s="212"/>
      <c r="F37" s="212"/>
      <c r="G37" s="212"/>
      <c r="H37" s="212"/>
      <c r="I37" s="212"/>
    </row>
    <row r="38" spans="1:9" s="93" customFormat="1" ht="19.95" customHeight="1">
      <c r="A38" s="223" t="s">
        <v>1337</v>
      </c>
      <c r="B38" s="212"/>
      <c r="C38" s="212"/>
      <c r="D38" s="212"/>
      <c r="E38" s="212"/>
      <c r="F38" s="212"/>
      <c r="G38" s="212"/>
      <c r="H38" s="212"/>
      <c r="I38" s="212"/>
    </row>
    <row r="39" spans="1:9" s="93" customFormat="1" ht="19.95" customHeight="1">
      <c r="A39" s="223" t="s">
        <v>1338</v>
      </c>
      <c r="B39" s="212"/>
      <c r="C39" s="212"/>
      <c r="D39" s="212"/>
      <c r="E39" s="212"/>
      <c r="F39" s="212"/>
      <c r="G39" s="212"/>
      <c r="H39" s="212"/>
      <c r="I39" s="212"/>
    </row>
    <row r="40" spans="1:9" s="93" customFormat="1" ht="19.95" customHeight="1">
      <c r="A40" s="223" t="s">
        <v>1339</v>
      </c>
      <c r="B40" s="212"/>
      <c r="C40" s="212"/>
      <c r="D40" s="212"/>
      <c r="E40" s="212"/>
      <c r="F40" s="212"/>
      <c r="G40" s="212"/>
      <c r="H40" s="212"/>
      <c r="I40" s="212"/>
    </row>
    <row r="41" spans="1:9" s="93" customFormat="1" ht="19.95" customHeight="1">
      <c r="A41" s="223" t="s">
        <v>1340</v>
      </c>
      <c r="B41" s="212"/>
      <c r="C41" s="212"/>
      <c r="D41" s="212"/>
      <c r="E41" s="212"/>
      <c r="F41" s="212"/>
      <c r="G41" s="212"/>
      <c r="H41" s="212"/>
      <c r="I41" s="212"/>
    </row>
    <row r="42" spans="1:9" s="93" customFormat="1" ht="19.95" customHeight="1">
      <c r="A42" s="223" t="s">
        <v>1341</v>
      </c>
      <c r="B42" s="212"/>
      <c r="C42" s="212"/>
      <c r="D42" s="212"/>
      <c r="E42" s="212"/>
      <c r="F42" s="212"/>
      <c r="G42" s="212"/>
      <c r="H42" s="212"/>
      <c r="I42" s="212"/>
    </row>
    <row r="43" spans="1:9" s="93" customFormat="1" ht="19.95" customHeight="1">
      <c r="A43" s="223" t="s">
        <v>1342</v>
      </c>
      <c r="B43" s="212"/>
      <c r="C43" s="212"/>
      <c r="D43" s="212"/>
      <c r="E43" s="212"/>
      <c r="F43" s="212"/>
      <c r="G43" s="212"/>
      <c r="H43" s="212"/>
      <c r="I43" s="212"/>
    </row>
    <row r="44" spans="1:9" s="93" customFormat="1" ht="19.95" customHeight="1">
      <c r="A44" s="223" t="s">
        <v>1343</v>
      </c>
      <c r="B44" s="212"/>
      <c r="C44" s="212"/>
      <c r="D44" s="212"/>
      <c r="E44" s="212"/>
      <c r="F44" s="212"/>
      <c r="G44" s="212"/>
      <c r="H44" s="212"/>
      <c r="I44" s="212"/>
    </row>
    <row r="45" spans="1:9" s="93" customFormat="1" ht="19.95" customHeight="1">
      <c r="A45" s="223" t="s">
        <v>1344</v>
      </c>
      <c r="B45" s="212"/>
      <c r="C45" s="212"/>
      <c r="D45" s="212"/>
      <c r="E45" s="212"/>
      <c r="F45" s="212"/>
      <c r="G45" s="212"/>
      <c r="H45" s="212"/>
      <c r="I45" s="212"/>
    </row>
    <row r="46" spans="1:9" s="93" customFormat="1" ht="19.95" customHeight="1">
      <c r="A46" s="223" t="s">
        <v>1345</v>
      </c>
      <c r="B46" s="212"/>
      <c r="C46" s="212"/>
      <c r="D46" s="212"/>
      <c r="E46" s="212"/>
      <c r="F46" s="212"/>
      <c r="G46" s="212"/>
      <c r="H46" s="212"/>
      <c r="I46" s="212"/>
    </row>
    <row r="47" spans="1:9" s="93" customFormat="1" ht="19.95" customHeight="1">
      <c r="A47" s="223" t="s">
        <v>1346</v>
      </c>
      <c r="B47" s="212"/>
      <c r="C47" s="212"/>
      <c r="D47" s="212"/>
      <c r="E47" s="212"/>
      <c r="F47" s="212"/>
      <c r="G47" s="212"/>
      <c r="H47" s="212"/>
      <c r="I47" s="212"/>
    </row>
    <row r="48" spans="1:9" s="93" customFormat="1" ht="19.95" customHeight="1">
      <c r="A48" s="223" t="s">
        <v>1347</v>
      </c>
      <c r="B48" s="212"/>
      <c r="C48" s="212"/>
      <c r="D48" s="212"/>
      <c r="E48" s="212"/>
      <c r="F48" s="212"/>
      <c r="G48" s="212"/>
      <c r="H48" s="212"/>
      <c r="I48" s="212"/>
    </row>
    <row r="49" spans="1:9" s="93" customFormat="1" ht="19.95" customHeight="1">
      <c r="A49" s="223" t="s">
        <v>1348</v>
      </c>
      <c r="B49" s="212"/>
      <c r="C49" s="212"/>
      <c r="D49" s="212"/>
      <c r="E49" s="212"/>
      <c r="F49" s="212"/>
      <c r="G49" s="212"/>
      <c r="H49" s="212"/>
      <c r="I49" s="212"/>
    </row>
    <row r="50" spans="1:9" s="93" customFormat="1" ht="19.95" customHeight="1">
      <c r="A50" s="223" t="s">
        <v>1349</v>
      </c>
      <c r="B50" s="212"/>
      <c r="C50" s="212"/>
      <c r="D50" s="212"/>
      <c r="E50" s="212"/>
      <c r="F50" s="212"/>
      <c r="G50" s="212"/>
      <c r="H50" s="212"/>
      <c r="I50" s="212"/>
    </row>
    <row r="51" spans="1:9" s="93" customFormat="1" ht="19.95" customHeight="1">
      <c r="A51" s="223" t="s">
        <v>1350</v>
      </c>
      <c r="B51" s="212"/>
      <c r="C51" s="212"/>
      <c r="D51" s="212"/>
      <c r="E51" s="213"/>
      <c r="F51" s="212"/>
      <c r="G51" s="212"/>
      <c r="H51" s="212"/>
      <c r="I51" s="212"/>
    </row>
    <row r="52" spans="1:9" s="93" customFormat="1" ht="19.95" customHeight="1">
      <c r="A52" s="223" t="s">
        <v>1351</v>
      </c>
      <c r="B52" s="212"/>
      <c r="C52" s="212"/>
      <c r="D52" s="212"/>
      <c r="E52" s="213"/>
      <c r="F52" s="212"/>
      <c r="G52" s="212"/>
      <c r="H52" s="212"/>
      <c r="I52" s="212"/>
    </row>
    <row r="53" spans="1:9" s="93" customFormat="1" ht="19.95" customHeight="1">
      <c r="A53" s="223" t="s">
        <v>1352</v>
      </c>
      <c r="B53" s="212"/>
      <c r="C53" s="212"/>
      <c r="D53" s="212"/>
      <c r="E53" s="213"/>
      <c r="F53" s="212"/>
      <c r="G53" s="212"/>
      <c r="H53" s="212"/>
      <c r="I53" s="212"/>
    </row>
    <row r="54" spans="1:9" s="93" customFormat="1" ht="19.95" customHeight="1">
      <c r="A54" s="223" t="s">
        <v>1360</v>
      </c>
      <c r="B54" s="212"/>
      <c r="C54" s="212"/>
      <c r="D54" s="212"/>
      <c r="E54" s="214"/>
      <c r="F54" s="212"/>
      <c r="G54" s="212"/>
      <c r="H54" s="212"/>
      <c r="I54" s="212"/>
    </row>
    <row r="55" spans="1:9" s="93" customFormat="1" ht="19.95" customHeight="1">
      <c r="A55" s="223" t="s">
        <v>1361</v>
      </c>
      <c r="B55" s="212"/>
      <c r="C55" s="212"/>
      <c r="D55" s="212"/>
      <c r="E55" s="214"/>
      <c r="F55" s="212"/>
      <c r="G55" s="212"/>
      <c r="H55" s="212"/>
      <c r="I55" s="212"/>
    </row>
    <row r="56" spans="1:9" s="93" customFormat="1" ht="19.95" customHeight="1">
      <c r="A56" s="223" t="s">
        <v>834</v>
      </c>
      <c r="B56" s="212"/>
      <c r="C56" s="212"/>
      <c r="D56" s="212"/>
      <c r="E56" s="214"/>
      <c r="F56" s="212"/>
      <c r="G56" s="212"/>
      <c r="H56" s="212"/>
      <c r="I56" s="212"/>
    </row>
    <row r="57" spans="1:9" s="93" customFormat="1" ht="19.95" customHeight="1">
      <c r="A57" s="223" t="s">
        <v>1362</v>
      </c>
      <c r="B57" s="212"/>
      <c r="C57" s="212"/>
      <c r="D57" s="212"/>
      <c r="E57" s="212"/>
      <c r="F57" s="133"/>
      <c r="G57" s="212"/>
      <c r="H57" s="212"/>
      <c r="I57" s="212"/>
    </row>
    <row r="58" spans="1:9" s="93" customFormat="1" ht="19.95" customHeight="1">
      <c r="A58" s="223" t="s">
        <v>934</v>
      </c>
      <c r="B58" s="212"/>
      <c r="C58" s="212"/>
      <c r="D58" s="212"/>
      <c r="E58" s="212"/>
      <c r="F58" s="133"/>
      <c r="G58" s="212"/>
      <c r="H58" s="133"/>
      <c r="I58" s="212"/>
    </row>
    <row r="59" spans="1:9" s="93" customFormat="1" ht="19.95" customHeight="1">
      <c r="A59" s="223" t="s">
        <v>1363</v>
      </c>
      <c r="B59" s="212"/>
      <c r="C59" s="212"/>
      <c r="D59" s="212"/>
      <c r="E59" s="212"/>
      <c r="F59" s="212"/>
      <c r="G59" s="212"/>
      <c r="H59" s="215"/>
      <c r="I59" s="212"/>
    </row>
    <row r="60" spans="1:9" s="93" customFormat="1" ht="19.95" customHeight="1">
      <c r="A60" s="223" t="s">
        <v>1353</v>
      </c>
      <c r="B60" s="212"/>
      <c r="C60" s="212"/>
      <c r="D60" s="212"/>
      <c r="E60" s="212"/>
      <c r="F60" s="214"/>
      <c r="G60" s="212"/>
      <c r="H60" s="212"/>
      <c r="I60" s="212"/>
    </row>
    <row r="61" spans="1:9" s="93" customFormat="1" ht="19.95" customHeight="1">
      <c r="A61" s="223" t="s">
        <v>1364</v>
      </c>
      <c r="B61" s="212"/>
      <c r="C61" s="212"/>
      <c r="D61" s="212"/>
      <c r="E61" s="212"/>
      <c r="F61" s="214"/>
      <c r="G61" s="212"/>
      <c r="H61" s="212"/>
      <c r="I61" s="212"/>
    </row>
    <row r="62" spans="1:9" s="93" customFormat="1" ht="19.95" customHeight="1">
      <c r="A62" s="223" t="s">
        <v>1354</v>
      </c>
      <c r="B62" s="212"/>
      <c r="C62" s="212"/>
      <c r="D62" s="212"/>
      <c r="E62" s="212"/>
      <c r="F62" s="160"/>
      <c r="G62" s="214"/>
      <c r="H62" s="212"/>
      <c r="I62" s="212"/>
    </row>
    <row r="63" spans="1:9" s="93" customFormat="1" ht="19.95" customHeight="1">
      <c r="A63" s="223" t="s">
        <v>1355</v>
      </c>
      <c r="B63" s="212"/>
      <c r="C63" s="212"/>
      <c r="D63" s="212"/>
      <c r="E63" s="212"/>
      <c r="F63" s="160"/>
      <c r="G63" s="214"/>
      <c r="H63" s="212"/>
      <c r="I63" s="212"/>
    </row>
    <row r="64" spans="1:9" s="93" customFormat="1" ht="19.95" customHeight="1">
      <c r="A64" s="223" t="s">
        <v>836</v>
      </c>
      <c r="B64" s="212"/>
      <c r="C64" s="212"/>
      <c r="D64" s="212"/>
      <c r="E64" s="212"/>
      <c r="F64" s="160"/>
      <c r="G64" s="214"/>
      <c r="H64" s="212"/>
      <c r="I64" s="212"/>
    </row>
    <row r="65" spans="1:17" s="93" customFormat="1" ht="19.95" customHeight="1">
      <c r="A65" s="223" t="s">
        <v>837</v>
      </c>
      <c r="B65" s="212"/>
      <c r="C65" s="212"/>
      <c r="D65" s="212"/>
      <c r="E65" s="212"/>
      <c r="F65" s="160"/>
      <c r="G65" s="214"/>
      <c r="H65" s="212"/>
      <c r="I65" s="212"/>
    </row>
    <row r="66" spans="1:17" s="93" customFormat="1" ht="19.95" customHeight="1">
      <c r="A66" s="223" t="s">
        <v>1356</v>
      </c>
      <c r="B66" s="212"/>
      <c r="C66" s="212"/>
      <c r="D66" s="212"/>
      <c r="E66" s="212"/>
      <c r="F66" s="160"/>
      <c r="G66" s="214"/>
      <c r="H66" s="212"/>
      <c r="I66" s="212"/>
    </row>
    <row r="67" spans="1:17" s="93" customFormat="1" ht="19.95" customHeight="1">
      <c r="A67" s="223" t="s">
        <v>838</v>
      </c>
      <c r="B67" s="212"/>
      <c r="C67" s="212"/>
      <c r="D67" s="212"/>
      <c r="E67" s="212"/>
      <c r="F67" s="160"/>
      <c r="G67" s="214"/>
      <c r="H67" s="212"/>
      <c r="I67" s="212"/>
    </row>
    <row r="68" spans="1:17" s="93" customFormat="1" ht="19.95" customHeight="1">
      <c r="A68" s="223" t="s">
        <v>839</v>
      </c>
      <c r="B68" s="212"/>
      <c r="C68" s="212"/>
      <c r="D68" s="212"/>
      <c r="E68" s="212"/>
      <c r="F68" s="160"/>
      <c r="G68" s="214"/>
      <c r="H68" s="212"/>
      <c r="I68" s="212"/>
    </row>
    <row r="69" spans="1:17" s="93" customFormat="1" ht="19.95" customHeight="1">
      <c r="A69" s="223" t="s">
        <v>885</v>
      </c>
      <c r="B69" s="212"/>
      <c r="C69" s="212"/>
      <c r="D69" s="212"/>
      <c r="E69" s="212"/>
      <c r="F69" s="212"/>
      <c r="G69" s="214"/>
      <c r="H69" s="212"/>
      <c r="I69" s="212"/>
    </row>
    <row r="70" spans="1:17" s="93" customFormat="1" ht="19.95" customHeight="1">
      <c r="A70" s="223" t="s">
        <v>1365</v>
      </c>
      <c r="B70" s="212"/>
      <c r="C70" s="212"/>
      <c r="D70" s="212"/>
      <c r="E70" s="212"/>
      <c r="F70" s="212"/>
      <c r="G70" s="433"/>
      <c r="H70" s="433"/>
      <c r="I70" s="433"/>
      <c r="J70" s="433"/>
      <c r="K70" s="433"/>
      <c r="L70" s="433"/>
      <c r="M70" s="433"/>
    </row>
    <row r="71" spans="1:17" s="93" customFormat="1" ht="19.95" customHeight="1">
      <c r="A71" s="223" t="s">
        <v>1366</v>
      </c>
      <c r="B71" s="212"/>
      <c r="C71" s="212"/>
      <c r="D71" s="212"/>
      <c r="E71" s="212"/>
      <c r="F71" s="393"/>
      <c r="G71" s="433"/>
      <c r="H71" s="433"/>
      <c r="I71" s="433"/>
      <c r="J71" s="433"/>
      <c r="K71" s="433"/>
      <c r="L71" s="433"/>
      <c r="M71" s="433"/>
      <c r="N71" s="57"/>
      <c r="O71" s="57"/>
      <c r="P71" s="57"/>
      <c r="Q71" s="57"/>
    </row>
    <row r="72" spans="1:17" s="93" customFormat="1" ht="19.95" customHeight="1">
      <c r="A72" s="223" t="s">
        <v>936</v>
      </c>
      <c r="B72" s="212"/>
      <c r="C72" s="212"/>
      <c r="D72" s="212"/>
      <c r="E72" s="395"/>
      <c r="F72" s="393"/>
      <c r="G72" s="214"/>
      <c r="H72" s="212"/>
      <c r="I72" s="395"/>
      <c r="K72" s="393"/>
      <c r="L72" s="57"/>
      <c r="M72" s="57"/>
      <c r="N72" s="57"/>
      <c r="O72" s="57"/>
      <c r="P72" s="57"/>
      <c r="Q72" s="57"/>
    </row>
    <row r="73" spans="1:17" s="93" customFormat="1" ht="19.95" customHeight="1">
      <c r="A73" s="223" t="s">
        <v>937</v>
      </c>
      <c r="B73" s="212"/>
      <c r="C73" s="212"/>
      <c r="D73" s="212"/>
      <c r="E73" s="395"/>
      <c r="F73" s="212"/>
      <c r="G73" s="214"/>
      <c r="H73" s="212"/>
      <c r="I73" s="215"/>
      <c r="M73" s="394"/>
    </row>
    <row r="74" spans="1:17" s="93" customFormat="1" ht="19.95" customHeight="1">
      <c r="A74" s="223" t="s">
        <v>935</v>
      </c>
      <c r="B74" s="212"/>
      <c r="C74" s="212"/>
      <c r="D74" s="212"/>
      <c r="E74" s="433"/>
      <c r="F74" s="212"/>
      <c r="G74" s="214"/>
      <c r="H74" s="212"/>
      <c r="I74" s="215"/>
    </row>
    <row r="75" spans="1:17" s="93" customFormat="1" ht="19.95" customHeight="1">
      <c r="A75" s="223" t="s">
        <v>938</v>
      </c>
      <c r="B75" s="212"/>
      <c r="C75" s="212"/>
      <c r="D75" s="212"/>
      <c r="E75" s="433"/>
      <c r="F75" s="212"/>
      <c r="G75" s="216"/>
      <c r="H75" s="212"/>
      <c r="I75" s="212"/>
    </row>
    <row r="76" spans="1:17" s="93" customFormat="1" ht="19.95" customHeight="1">
      <c r="A76" s="223" t="s">
        <v>939</v>
      </c>
      <c r="B76" s="212"/>
      <c r="C76" s="212"/>
      <c r="D76" s="212"/>
      <c r="E76" s="212"/>
      <c r="F76" s="217"/>
      <c r="G76" s="214"/>
      <c r="H76" s="212"/>
      <c r="I76" s="212"/>
    </row>
    <row r="77" spans="1:17" s="93" customFormat="1" ht="19.95" customHeight="1">
      <c r="A77" s="223" t="s">
        <v>1367</v>
      </c>
      <c r="B77" s="212"/>
      <c r="C77" s="212"/>
      <c r="D77" s="212"/>
      <c r="E77" s="212"/>
      <c r="F77" s="212"/>
      <c r="G77" s="214"/>
      <c r="H77" s="215"/>
      <c r="I77" s="212"/>
    </row>
    <row r="78" spans="1:17" s="93" customFormat="1" ht="19.95" customHeight="1">
      <c r="A78" s="223" t="s">
        <v>940</v>
      </c>
      <c r="B78" s="212"/>
      <c r="C78" s="212"/>
      <c r="D78" s="212"/>
      <c r="E78" s="212"/>
      <c r="F78" s="212"/>
      <c r="G78" s="214"/>
      <c r="H78" s="215"/>
      <c r="I78" s="212"/>
    </row>
    <row r="79" spans="1:17" s="93" customFormat="1" ht="19.95" customHeight="1">
      <c r="A79" s="223" t="s">
        <v>941</v>
      </c>
      <c r="B79" s="212"/>
      <c r="C79" s="212"/>
      <c r="D79" s="212"/>
      <c r="E79" s="212"/>
      <c r="F79" s="212"/>
      <c r="G79" s="217"/>
      <c r="H79" s="214"/>
      <c r="I79" s="212"/>
    </row>
    <row r="80" spans="1:17" s="93" customFormat="1" ht="19.95" customHeight="1">
      <c r="A80" s="223" t="s">
        <v>942</v>
      </c>
      <c r="B80" s="212"/>
      <c r="C80" s="212"/>
      <c r="D80" s="212"/>
      <c r="E80" s="212"/>
      <c r="F80" s="212"/>
      <c r="G80" s="217"/>
      <c r="H80" s="214"/>
      <c r="I80" s="212"/>
    </row>
    <row r="81" spans="1:15" s="93" customFormat="1" ht="19.95" customHeight="1">
      <c r="A81" s="223" t="s">
        <v>943</v>
      </c>
      <c r="B81" s="212"/>
      <c r="C81" s="212"/>
      <c r="D81" s="212"/>
      <c r="E81" s="212"/>
      <c r="F81" s="212"/>
      <c r="G81" s="212"/>
      <c r="H81" s="214"/>
      <c r="I81" s="212"/>
    </row>
    <row r="82" spans="1:15" s="93" customFormat="1" ht="19.95" customHeight="1">
      <c r="A82" s="223" t="s">
        <v>944</v>
      </c>
      <c r="B82" s="212"/>
      <c r="C82" s="212"/>
      <c r="D82" s="57"/>
      <c r="E82" s="212"/>
      <c r="F82" s="212"/>
      <c r="G82" s="212"/>
      <c r="H82" s="214"/>
      <c r="I82" s="212"/>
      <c r="J82" s="57"/>
    </row>
    <row r="83" spans="1:15" s="93" customFormat="1" ht="19.95" customHeight="1">
      <c r="A83" s="223" t="s">
        <v>945</v>
      </c>
      <c r="B83" s="212"/>
      <c r="C83" s="212"/>
      <c r="D83" s="212"/>
      <c r="E83" s="212"/>
      <c r="F83" s="57"/>
      <c r="G83" s="212"/>
      <c r="H83" s="214"/>
      <c r="I83" s="212"/>
      <c r="J83" s="57"/>
    </row>
    <row r="84" spans="1:15" s="93" customFormat="1" ht="19.95" customHeight="1">
      <c r="A84" s="223" t="s">
        <v>946</v>
      </c>
      <c r="B84" s="212"/>
      <c r="C84" s="212"/>
      <c r="D84" s="212"/>
      <c r="E84" s="212"/>
      <c r="F84" s="57"/>
      <c r="G84" s="223"/>
      <c r="H84" s="214"/>
      <c r="I84" s="212"/>
    </row>
    <row r="85" spans="1:15" s="93" customFormat="1" ht="19.95" customHeight="1">
      <c r="A85" s="223" t="s">
        <v>947</v>
      </c>
      <c r="B85" s="212"/>
      <c r="C85" s="212"/>
      <c r="D85" s="212"/>
      <c r="E85" s="212"/>
      <c r="F85" s="57"/>
      <c r="G85" s="212"/>
      <c r="H85" s="214"/>
      <c r="I85" s="212"/>
    </row>
    <row r="86" spans="1:15" s="93" customFormat="1" ht="19.95" customHeight="1">
      <c r="A86" s="223" t="s">
        <v>948</v>
      </c>
      <c r="B86" s="212"/>
      <c r="C86" s="212"/>
      <c r="D86" s="212"/>
      <c r="E86" s="212"/>
      <c r="F86" s="437"/>
      <c r="G86" s="437"/>
      <c r="H86" s="437"/>
      <c r="I86" s="437"/>
      <c r="J86" s="437"/>
      <c r="K86" s="437"/>
      <c r="L86" s="437"/>
      <c r="M86" s="434"/>
      <c r="N86" s="434"/>
      <c r="O86" s="434"/>
    </row>
    <row r="87" spans="1:15" s="93" customFormat="1" ht="19.95" customHeight="1">
      <c r="A87" s="223" t="s">
        <v>949</v>
      </c>
      <c r="B87" s="212"/>
      <c r="C87" s="212"/>
      <c r="D87" s="212"/>
      <c r="E87" s="212"/>
      <c r="F87" s="435"/>
      <c r="G87" s="259"/>
      <c r="H87" s="435"/>
      <c r="I87" s="433"/>
      <c r="J87" s="433"/>
      <c r="K87" s="433"/>
      <c r="L87" s="433"/>
      <c r="M87" s="433"/>
      <c r="N87" s="433"/>
      <c r="O87" s="433"/>
    </row>
    <row r="88" spans="1:15" s="93" customFormat="1" ht="19.95" customHeight="1">
      <c r="A88" s="223" t="s">
        <v>950</v>
      </c>
      <c r="B88" s="212"/>
      <c r="C88" s="212"/>
      <c r="D88" s="212"/>
      <c r="E88" s="212"/>
      <c r="F88" s="435"/>
      <c r="G88" s="435"/>
      <c r="H88" s="435"/>
      <c r="I88" s="436"/>
      <c r="J88" s="436"/>
      <c r="K88" s="436"/>
      <c r="L88" s="436"/>
      <c r="M88" s="436"/>
      <c r="N88" s="436"/>
      <c r="O88" s="436"/>
    </row>
    <row r="89" spans="1:15" s="93" customFormat="1" ht="19.95" customHeight="1">
      <c r="A89" s="223" t="s">
        <v>951</v>
      </c>
      <c r="B89" s="212"/>
      <c r="C89" s="212"/>
      <c r="D89" s="212"/>
      <c r="E89" s="212"/>
      <c r="F89" s="57"/>
      <c r="G89" s="57"/>
      <c r="H89" s="57"/>
      <c r="I89" s="57"/>
      <c r="J89" s="57"/>
      <c r="K89" s="57"/>
      <c r="L89" s="57"/>
      <c r="M89" s="434"/>
      <c r="N89" s="434"/>
      <c r="O89" s="434"/>
    </row>
    <row r="90" spans="1:15" s="93" customFormat="1" ht="19.95" customHeight="1">
      <c r="A90" s="223" t="s">
        <v>952</v>
      </c>
      <c r="B90" s="212"/>
      <c r="C90" s="212"/>
      <c r="D90" s="57"/>
      <c r="E90" s="212"/>
      <c r="F90" s="212"/>
      <c r="G90" s="212"/>
      <c r="H90" s="212"/>
      <c r="I90" s="212"/>
    </row>
    <row r="91" spans="1:15" s="93" customFormat="1" ht="19.95" customHeight="1">
      <c r="A91" s="223" t="s">
        <v>953</v>
      </c>
      <c r="B91" s="212"/>
      <c r="C91" s="212"/>
      <c r="D91" s="57"/>
      <c r="E91" s="212"/>
      <c r="F91" s="212"/>
      <c r="G91" s="212"/>
      <c r="H91" s="212"/>
      <c r="I91" s="212"/>
    </row>
    <row r="92" spans="1:15" s="93" customFormat="1" ht="19.95" customHeight="1">
      <c r="A92" s="223" t="s">
        <v>843</v>
      </c>
      <c r="B92" s="212"/>
      <c r="C92" s="212"/>
      <c r="D92" s="212"/>
      <c r="E92" s="57"/>
      <c r="F92" s="212"/>
      <c r="G92" s="57"/>
      <c r="H92" s="212"/>
      <c r="I92" s="212"/>
    </row>
    <row r="93" spans="1:15" s="93" customFormat="1" ht="19.95" customHeight="1">
      <c r="A93" s="223" t="s">
        <v>844</v>
      </c>
      <c r="B93" s="212"/>
      <c r="C93" s="212"/>
      <c r="D93" s="212"/>
      <c r="E93" s="212"/>
      <c r="F93" s="212"/>
      <c r="G93" s="212"/>
      <c r="H93" s="212"/>
      <c r="I93" s="212"/>
    </row>
    <row r="94" spans="1:15" s="93" customFormat="1" ht="19.95" customHeight="1">
      <c r="A94" s="223" t="s">
        <v>1357</v>
      </c>
      <c r="B94" s="212"/>
      <c r="C94" s="212"/>
      <c r="D94" s="212"/>
      <c r="E94" s="212"/>
      <c r="F94" s="212"/>
      <c r="G94" s="212"/>
      <c r="H94" s="212"/>
      <c r="I94" s="212"/>
    </row>
    <row r="95" spans="1:15" s="93" customFormat="1" ht="19.95" customHeight="1">
      <c r="A95" s="223" t="s">
        <v>845</v>
      </c>
      <c r="B95" s="212"/>
      <c r="C95" s="212"/>
      <c r="D95" s="212"/>
      <c r="E95" s="212"/>
      <c r="F95" s="218"/>
      <c r="G95" s="212"/>
      <c r="H95" s="212"/>
      <c r="I95" s="212"/>
    </row>
    <row r="96" spans="1:15" s="93" customFormat="1" ht="19.95" customHeight="1">
      <c r="A96" s="223" t="s">
        <v>954</v>
      </c>
      <c r="B96" s="212"/>
      <c r="C96" s="212"/>
      <c r="D96" s="212"/>
      <c r="E96" s="212"/>
      <c r="F96" s="212"/>
      <c r="G96" s="214"/>
      <c r="H96" s="212"/>
      <c r="I96" s="212"/>
    </row>
    <row r="97" spans="1:9" s="93" customFormat="1" ht="19.95" customHeight="1">
      <c r="A97" s="223" t="s">
        <v>1358</v>
      </c>
      <c r="B97" s="212"/>
      <c r="C97" s="212"/>
      <c r="D97" s="212"/>
      <c r="E97" s="212"/>
      <c r="F97" s="212"/>
      <c r="G97" s="137"/>
      <c r="H97" s="212"/>
      <c r="I97" s="212"/>
    </row>
    <row r="98" spans="1:9" s="93" customFormat="1" ht="19.95" customHeight="1">
      <c r="A98" s="223" t="s">
        <v>1359</v>
      </c>
      <c r="B98" s="212"/>
      <c r="C98" s="212"/>
      <c r="D98" s="212"/>
      <c r="E98" s="212"/>
      <c r="F98" s="212"/>
      <c r="G98" s="214"/>
      <c r="H98" s="212"/>
      <c r="I98" s="212"/>
    </row>
    <row r="99" spans="1:9" s="93" customFormat="1" ht="19.95" customHeight="1">
      <c r="A99" s="223" t="s">
        <v>846</v>
      </c>
      <c r="B99" s="212"/>
      <c r="C99" s="212"/>
      <c r="D99" s="212"/>
      <c r="E99" s="212"/>
      <c r="F99" s="212"/>
      <c r="G99" s="214"/>
      <c r="H99" s="212"/>
      <c r="I99" s="212"/>
    </row>
    <row r="100" spans="1:9" s="93" customFormat="1" ht="19.95" customHeight="1">
      <c r="A100" s="223" t="s">
        <v>847</v>
      </c>
      <c r="B100" s="212"/>
      <c r="C100" s="212"/>
      <c r="D100" s="212"/>
      <c r="E100" s="212"/>
      <c r="F100" s="212"/>
      <c r="G100" s="214"/>
      <c r="H100" s="212"/>
      <c r="I100" s="212"/>
    </row>
    <row r="101" spans="1:9" s="93" customFormat="1" ht="19.95" customHeight="1">
      <c r="A101" s="223" t="s">
        <v>848</v>
      </c>
      <c r="B101" s="212"/>
      <c r="C101" s="212"/>
      <c r="D101" s="212"/>
      <c r="E101" s="212"/>
      <c r="F101" s="212"/>
      <c r="G101" s="214"/>
      <c r="H101" s="212"/>
      <c r="I101" s="212"/>
    </row>
    <row r="102" spans="1:9" s="93" customFormat="1" ht="19.95" customHeight="1">
      <c r="A102" s="223" t="s">
        <v>849</v>
      </c>
      <c r="B102" s="212"/>
      <c r="C102" s="212"/>
      <c r="D102" s="212"/>
      <c r="E102" s="212"/>
      <c r="F102" s="212"/>
      <c r="G102" s="214"/>
      <c r="H102" s="212"/>
      <c r="I102" s="212"/>
    </row>
    <row r="103" spans="1:9" s="93" customFormat="1" ht="19.95" customHeight="1">
      <c r="A103" s="223" t="s">
        <v>850</v>
      </c>
      <c r="B103" s="212"/>
      <c r="C103" s="212"/>
      <c r="D103" s="212"/>
      <c r="E103" s="212"/>
      <c r="F103" s="212"/>
      <c r="G103" s="214"/>
      <c r="H103" s="212"/>
      <c r="I103" s="212"/>
    </row>
    <row r="104" spans="1:9" s="93" customFormat="1" ht="19.95" customHeight="1">
      <c r="A104" s="223" t="s">
        <v>852</v>
      </c>
      <c r="B104" s="397"/>
      <c r="C104" s="397"/>
      <c r="D104" s="397"/>
      <c r="E104" s="397"/>
      <c r="F104" s="397"/>
      <c r="G104" s="219"/>
      <c r="H104" s="212"/>
      <c r="I104" s="212"/>
    </row>
    <row r="105" spans="1:9" s="93" customFormat="1" ht="19.95" customHeight="1">
      <c r="A105" s="223" t="s">
        <v>851</v>
      </c>
      <c r="B105" s="397"/>
      <c r="C105" s="397"/>
      <c r="D105" s="397"/>
      <c r="E105" s="397"/>
      <c r="F105" s="397"/>
      <c r="G105" s="219"/>
      <c r="H105" s="212"/>
      <c r="I105" s="212"/>
    </row>
    <row r="106" spans="1:9" s="93" customFormat="1" ht="19.95" customHeight="1">
      <c r="A106" s="223" t="s">
        <v>309</v>
      </c>
      <c r="B106" s="212"/>
      <c r="C106" s="212"/>
      <c r="D106" s="212"/>
      <c r="E106" s="212"/>
      <c r="F106" s="212"/>
      <c r="G106" s="212"/>
      <c r="H106" s="212"/>
      <c r="I106" s="212"/>
    </row>
    <row r="107" spans="1:9" ht="19.95" customHeight="1">
      <c r="A107" s="223" t="s">
        <v>1329</v>
      </c>
      <c r="B107" s="164"/>
      <c r="C107" s="164"/>
      <c r="D107" s="164"/>
      <c r="E107" s="164"/>
      <c r="F107" s="164"/>
      <c r="G107" s="164"/>
      <c r="H107" s="164"/>
      <c r="I107" s="164"/>
    </row>
    <row r="108" spans="1:9" ht="19.95" customHeight="1">
      <c r="A108" s="43"/>
      <c r="B108" s="164"/>
      <c r="C108" s="164"/>
      <c r="D108" s="164"/>
      <c r="E108" s="164"/>
      <c r="F108" s="164"/>
      <c r="G108" s="164"/>
      <c r="H108" s="164"/>
      <c r="I108" s="164"/>
    </row>
    <row r="109" spans="1:9" ht="19.95" customHeight="1">
      <c r="A109" s="43"/>
      <c r="B109" s="164"/>
      <c r="C109" s="164"/>
      <c r="D109" s="164"/>
      <c r="E109" s="164"/>
      <c r="F109" s="164"/>
      <c r="G109" s="164"/>
      <c r="H109" s="164"/>
      <c r="I109" s="164"/>
    </row>
    <row r="110" spans="1:9" ht="19.95" customHeight="1">
      <c r="A110" s="43"/>
      <c r="B110" s="164"/>
      <c r="C110" s="164"/>
      <c r="D110" s="164"/>
      <c r="E110" s="164"/>
      <c r="F110" s="164"/>
      <c r="G110" s="164"/>
      <c r="H110" s="164"/>
      <c r="I110" s="164"/>
    </row>
    <row r="111" spans="1:9" ht="19.95" customHeight="1">
      <c r="A111" s="43"/>
      <c r="B111" s="164"/>
      <c r="C111" s="164"/>
      <c r="D111" s="164"/>
      <c r="E111" s="164"/>
      <c r="F111" s="164"/>
      <c r="G111" s="164"/>
      <c r="H111" s="164"/>
      <c r="I111" s="164"/>
    </row>
    <row r="112" spans="1:9" ht="19.95" customHeight="1">
      <c r="A112" s="43"/>
      <c r="B112" s="164"/>
      <c r="C112" s="164"/>
      <c r="D112" s="164"/>
      <c r="E112" s="164"/>
      <c r="F112" s="164"/>
      <c r="G112" s="164"/>
      <c r="H112" s="164"/>
      <c r="I112" s="164"/>
    </row>
    <row r="113" spans="1:9" ht="19.95" customHeight="1">
      <c r="A113" s="43"/>
      <c r="B113" s="164"/>
      <c r="C113" s="164"/>
      <c r="D113" s="164"/>
      <c r="E113" s="164"/>
      <c r="F113" s="164"/>
      <c r="G113" s="164"/>
      <c r="H113" s="164"/>
      <c r="I113" s="164"/>
    </row>
    <row r="114" spans="1:9" ht="19.95" customHeight="1">
      <c r="A114" s="43"/>
      <c r="B114" s="164"/>
      <c r="C114" s="164"/>
      <c r="D114" s="164"/>
      <c r="E114" s="164"/>
      <c r="F114" s="164"/>
      <c r="G114" s="164"/>
      <c r="H114" s="164"/>
      <c r="I114" s="164"/>
    </row>
    <row r="115" spans="1:9" ht="19.95" customHeight="1">
      <c r="A115" s="43"/>
      <c r="B115" s="164"/>
      <c r="C115" s="164"/>
      <c r="D115" s="164"/>
      <c r="E115" s="164"/>
      <c r="F115" s="164"/>
      <c r="G115" s="164"/>
      <c r="H115" s="164"/>
      <c r="I115" s="164"/>
    </row>
    <row r="116" spans="1:9" ht="19.95" customHeight="1">
      <c r="A116" s="164"/>
      <c r="B116" s="164"/>
      <c r="C116" s="164"/>
      <c r="D116" s="164"/>
      <c r="E116" s="164"/>
      <c r="F116" s="164"/>
      <c r="G116" s="164"/>
      <c r="H116" s="164"/>
      <c r="I116" s="164"/>
    </row>
    <row r="117" spans="1:9" ht="19.95" customHeight="1">
      <c r="A117" s="164"/>
      <c r="B117" s="164"/>
      <c r="C117" s="164"/>
      <c r="D117" s="164"/>
      <c r="E117" s="164"/>
      <c r="F117" s="164"/>
      <c r="G117" s="164"/>
      <c r="H117" s="164"/>
      <c r="I117" s="164"/>
    </row>
    <row r="118" spans="1:9" ht="19.95" customHeight="1">
      <c r="A118" s="164"/>
      <c r="B118" s="164"/>
      <c r="C118" s="164"/>
      <c r="D118" s="164"/>
      <c r="E118" s="164"/>
      <c r="F118" s="164"/>
      <c r="G118" s="164"/>
      <c r="H118" s="164"/>
      <c r="I118" s="164"/>
    </row>
    <row r="119" spans="1:9" ht="19.95" customHeight="1">
      <c r="A119" s="164"/>
      <c r="B119" s="164"/>
      <c r="C119" s="164"/>
      <c r="D119" s="164"/>
      <c r="E119" s="164"/>
      <c r="F119" s="164"/>
      <c r="G119" s="164"/>
      <c r="H119" s="164"/>
      <c r="I119" s="164"/>
    </row>
    <row r="120" spans="1:9" ht="19.95" customHeight="1">
      <c r="A120" s="164"/>
      <c r="B120" s="164"/>
      <c r="C120" s="164"/>
      <c r="D120" s="164"/>
      <c r="E120" s="164"/>
      <c r="F120" s="164"/>
      <c r="G120" s="164"/>
      <c r="H120" s="164"/>
      <c r="I120" s="164"/>
    </row>
    <row r="121" spans="1:9" ht="19.95" customHeight="1">
      <c r="A121" s="164"/>
      <c r="B121" s="164"/>
      <c r="C121" s="164"/>
      <c r="D121" s="164"/>
      <c r="E121" s="164"/>
      <c r="F121" s="164"/>
      <c r="G121" s="164"/>
      <c r="H121" s="164"/>
      <c r="I121" s="164"/>
    </row>
    <row r="122" spans="1:9" ht="19.95" customHeight="1">
      <c r="A122" s="164"/>
      <c r="B122" s="164"/>
      <c r="C122" s="164"/>
      <c r="D122" s="164"/>
      <c r="E122" s="164"/>
      <c r="F122" s="164"/>
      <c r="G122" s="164"/>
      <c r="H122" s="164"/>
      <c r="I122" s="164"/>
    </row>
    <row r="123" spans="1:9" ht="19.95" customHeight="1">
      <c r="A123" s="164"/>
      <c r="B123" s="164"/>
      <c r="C123" s="164"/>
      <c r="D123" s="164"/>
      <c r="E123" s="164"/>
      <c r="F123" s="164"/>
      <c r="G123" s="164"/>
      <c r="H123" s="164"/>
      <c r="I123" s="164"/>
    </row>
    <row r="124" spans="1:9" ht="19.95" customHeight="1">
      <c r="A124" s="164"/>
      <c r="B124" s="164"/>
      <c r="C124" s="164"/>
      <c r="D124" s="164"/>
      <c r="E124" s="164"/>
      <c r="F124" s="164"/>
      <c r="G124" s="164"/>
      <c r="H124" s="164"/>
      <c r="I124" s="164"/>
    </row>
    <row r="125" spans="1:9" ht="19.95" customHeight="1">
      <c r="A125" s="164"/>
      <c r="B125" s="164"/>
      <c r="C125" s="164"/>
      <c r="D125" s="164"/>
      <c r="E125" s="164"/>
      <c r="F125" s="164"/>
      <c r="G125" s="164"/>
      <c r="H125" s="164"/>
      <c r="I125" s="164"/>
    </row>
    <row r="126" spans="1:9" ht="19.95" customHeight="1">
      <c r="A126" s="164"/>
      <c r="B126" s="164"/>
      <c r="C126" s="164"/>
      <c r="D126" s="164"/>
      <c r="E126" s="164"/>
      <c r="F126" s="164"/>
      <c r="G126" s="164"/>
      <c r="H126" s="164"/>
      <c r="I126" s="164"/>
    </row>
    <row r="127" spans="1:9" ht="19.95" customHeight="1">
      <c r="A127" s="164"/>
      <c r="B127" s="164"/>
      <c r="C127" s="164"/>
      <c r="D127" s="164"/>
      <c r="E127" s="164"/>
      <c r="F127" s="164"/>
      <c r="G127" s="164"/>
      <c r="H127" s="164"/>
      <c r="I127" s="164"/>
    </row>
    <row r="128" spans="1:9" ht="19.95" customHeight="1">
      <c r="A128" s="164"/>
      <c r="B128" s="164"/>
      <c r="C128" s="164"/>
      <c r="D128" s="164"/>
      <c r="E128" s="164"/>
      <c r="F128" s="164"/>
      <c r="G128" s="164"/>
      <c r="H128" s="164"/>
      <c r="I128" s="164"/>
    </row>
    <row r="129" spans="1:9" ht="19.95" customHeight="1">
      <c r="A129" s="164"/>
      <c r="B129" s="164"/>
      <c r="C129" s="164"/>
      <c r="D129" s="164"/>
      <c r="E129" s="164"/>
      <c r="F129" s="164"/>
      <c r="G129" s="164"/>
      <c r="H129" s="164"/>
      <c r="I129" s="164"/>
    </row>
    <row r="130" spans="1:9" ht="19.95" customHeight="1">
      <c r="A130" s="164"/>
      <c r="B130" s="164"/>
      <c r="C130" s="164"/>
      <c r="D130" s="164"/>
      <c r="E130" s="164"/>
      <c r="F130" s="164"/>
      <c r="G130" s="164"/>
      <c r="H130" s="164"/>
      <c r="I130" s="164"/>
    </row>
    <row r="131" spans="1:9" ht="19.95" customHeight="1">
      <c r="A131" s="164"/>
      <c r="B131" s="164"/>
      <c r="C131" s="164"/>
      <c r="D131" s="164"/>
      <c r="E131" s="164"/>
      <c r="F131" s="164"/>
      <c r="G131" s="164"/>
      <c r="H131" s="164"/>
      <c r="I131" s="164"/>
    </row>
    <row r="132" spans="1:9" ht="19.95" customHeight="1">
      <c r="A132" s="164"/>
      <c r="B132" s="164"/>
      <c r="C132" s="164"/>
      <c r="D132" s="164"/>
      <c r="E132" s="164"/>
      <c r="F132" s="164"/>
      <c r="G132" s="164"/>
      <c r="H132" s="164"/>
      <c r="I132" s="164"/>
    </row>
    <row r="133" spans="1:9" ht="19.95" customHeight="1">
      <c r="A133" s="164"/>
      <c r="B133" s="164"/>
      <c r="C133" s="164"/>
      <c r="D133" s="164"/>
      <c r="E133" s="164"/>
      <c r="F133" s="164"/>
      <c r="G133" s="164"/>
      <c r="H133" s="164"/>
      <c r="I133" s="164"/>
    </row>
    <row r="134" spans="1:9" ht="19.95" customHeight="1">
      <c r="A134" s="164"/>
      <c r="B134" s="164"/>
      <c r="C134" s="164"/>
      <c r="D134" s="164"/>
      <c r="E134" s="164"/>
      <c r="F134" s="164"/>
      <c r="G134" s="164"/>
      <c r="H134" s="164"/>
      <c r="I134" s="164"/>
    </row>
    <row r="135" spans="1:9" ht="19.95" customHeight="1">
      <c r="A135" s="164"/>
      <c r="B135" s="164"/>
      <c r="C135" s="164"/>
      <c r="D135" s="164"/>
      <c r="E135" s="164"/>
      <c r="F135" s="164"/>
      <c r="G135" s="164"/>
      <c r="H135" s="164"/>
      <c r="I135" s="164"/>
    </row>
    <row r="136" spans="1:9" ht="19.95" customHeight="1">
      <c r="A136" s="164"/>
      <c r="B136" s="164"/>
      <c r="C136" s="164"/>
      <c r="D136" s="164"/>
      <c r="E136" s="164"/>
      <c r="F136" s="164"/>
      <c r="G136" s="164"/>
      <c r="H136" s="164"/>
      <c r="I136" s="164"/>
    </row>
    <row r="137" spans="1:9" ht="19.95" customHeight="1">
      <c r="A137" s="164"/>
      <c r="B137" s="164"/>
      <c r="C137" s="164"/>
      <c r="D137" s="164"/>
      <c r="E137" s="164"/>
      <c r="F137" s="164"/>
      <c r="G137" s="164"/>
      <c r="H137" s="164"/>
      <c r="I137" s="164"/>
    </row>
    <row r="138" spans="1:9" ht="19.95" customHeight="1">
      <c r="A138" s="164"/>
      <c r="B138" s="164"/>
      <c r="C138" s="164"/>
      <c r="D138" s="164"/>
      <c r="E138" s="164"/>
      <c r="F138" s="164"/>
      <c r="G138" s="164"/>
      <c r="H138" s="164"/>
      <c r="I138" s="164"/>
    </row>
    <row r="139" spans="1:9" ht="19.95" customHeight="1">
      <c r="A139" s="164"/>
      <c r="B139" s="164"/>
      <c r="C139" s="164"/>
      <c r="D139" s="164"/>
      <c r="E139" s="164"/>
      <c r="F139" s="164"/>
      <c r="G139" s="164"/>
      <c r="H139" s="164"/>
      <c r="I139" s="164"/>
    </row>
    <row r="140" spans="1:9" ht="19.95" customHeight="1">
      <c r="A140" s="164"/>
      <c r="B140" s="164"/>
      <c r="C140" s="164"/>
      <c r="D140" s="164"/>
      <c r="E140" s="164"/>
      <c r="F140" s="164"/>
      <c r="G140" s="164"/>
      <c r="H140" s="164"/>
      <c r="I140" s="164"/>
    </row>
    <row r="141" spans="1:9" ht="19.95" customHeight="1">
      <c r="A141" s="164"/>
      <c r="B141" s="164"/>
      <c r="C141" s="164"/>
      <c r="D141" s="164"/>
      <c r="E141" s="164"/>
      <c r="F141" s="164"/>
      <c r="G141" s="164"/>
      <c r="H141" s="164"/>
      <c r="I141" s="164"/>
    </row>
    <row r="142" spans="1:9" ht="19.95" customHeight="1">
      <c r="A142" s="164"/>
      <c r="B142" s="164"/>
      <c r="C142" s="164"/>
      <c r="D142" s="164"/>
      <c r="E142" s="164"/>
      <c r="F142" s="164"/>
      <c r="G142" s="164"/>
      <c r="H142" s="164"/>
      <c r="I142" s="164"/>
    </row>
    <row r="143" spans="1:9" ht="19.95" customHeight="1">
      <c r="A143" s="164"/>
      <c r="B143" s="164"/>
      <c r="C143" s="164"/>
      <c r="D143" s="164"/>
      <c r="E143" s="164"/>
      <c r="F143" s="164"/>
      <c r="G143" s="164"/>
      <c r="H143" s="164"/>
      <c r="I143" s="164"/>
    </row>
    <row r="144" spans="1:9" ht="19.95" customHeight="1">
      <c r="A144" s="164"/>
      <c r="B144" s="164"/>
      <c r="C144" s="164"/>
      <c r="D144" s="164"/>
      <c r="E144" s="164"/>
      <c r="F144" s="164"/>
      <c r="G144" s="164"/>
      <c r="H144" s="164"/>
      <c r="I144" s="164"/>
    </row>
    <row r="145" spans="1:9" ht="19.95" customHeight="1">
      <c r="A145" s="164"/>
      <c r="B145" s="164"/>
      <c r="C145" s="164"/>
      <c r="D145" s="164"/>
      <c r="E145" s="164"/>
      <c r="F145" s="164"/>
      <c r="G145" s="164"/>
      <c r="H145" s="164"/>
      <c r="I145" s="164"/>
    </row>
    <row r="146" spans="1:9" ht="19.95" customHeight="1">
      <c r="A146" s="164"/>
      <c r="B146" s="164"/>
      <c r="C146" s="164"/>
      <c r="D146" s="164"/>
      <c r="E146" s="164"/>
      <c r="F146" s="164"/>
      <c r="G146" s="164"/>
      <c r="H146" s="164"/>
      <c r="I146" s="164"/>
    </row>
    <row r="147" spans="1:9" ht="19.95" customHeight="1">
      <c r="A147" s="164"/>
      <c r="B147" s="164"/>
      <c r="C147" s="164"/>
      <c r="D147" s="164"/>
      <c r="E147" s="164"/>
      <c r="F147" s="164"/>
      <c r="G147" s="164"/>
      <c r="H147" s="164"/>
      <c r="I147" s="164"/>
    </row>
    <row r="148" spans="1:9" ht="19.95" customHeight="1">
      <c r="A148" s="164"/>
      <c r="B148" s="164"/>
      <c r="C148" s="164"/>
      <c r="D148" s="164"/>
      <c r="E148" s="164"/>
      <c r="F148" s="164"/>
      <c r="G148" s="164"/>
      <c r="H148" s="164"/>
      <c r="I148" s="164"/>
    </row>
    <row r="149" spans="1:9" ht="19.95" customHeight="1">
      <c r="A149" s="164"/>
      <c r="B149" s="164"/>
      <c r="C149" s="164"/>
      <c r="D149" s="164"/>
      <c r="E149" s="164"/>
      <c r="F149" s="164"/>
      <c r="G149" s="164"/>
      <c r="H149" s="164"/>
      <c r="I149" s="164"/>
    </row>
    <row r="150" spans="1:9" ht="19.95" customHeight="1">
      <c r="A150" s="164"/>
      <c r="B150" s="164"/>
      <c r="C150" s="164"/>
      <c r="D150" s="164"/>
      <c r="E150" s="164"/>
      <c r="F150" s="164"/>
      <c r="G150" s="164"/>
      <c r="H150" s="164"/>
      <c r="I150" s="164"/>
    </row>
    <row r="151" spans="1:9" ht="19.95" customHeight="1">
      <c r="A151" s="164"/>
      <c r="B151" s="164"/>
      <c r="C151" s="164"/>
      <c r="D151" s="164"/>
      <c r="E151" s="164"/>
      <c r="F151" s="164"/>
      <c r="G151" s="164"/>
      <c r="H151" s="164"/>
      <c r="I151" s="164"/>
    </row>
    <row r="152" spans="1:9" ht="19.95" customHeight="1">
      <c r="A152" s="164"/>
      <c r="B152" s="164"/>
      <c r="C152" s="164"/>
      <c r="D152" s="164"/>
      <c r="E152" s="164"/>
      <c r="F152" s="164"/>
      <c r="G152" s="164"/>
      <c r="H152" s="164"/>
      <c r="I152" s="164"/>
    </row>
    <row r="153" spans="1:9" ht="19.95" customHeight="1">
      <c r="A153" s="164"/>
      <c r="B153" s="164"/>
      <c r="C153" s="164"/>
      <c r="D153" s="164"/>
      <c r="E153" s="164"/>
      <c r="F153" s="164"/>
      <c r="G153" s="164"/>
      <c r="H153" s="164"/>
      <c r="I153" s="164"/>
    </row>
    <row r="154" spans="1:9" ht="19.95" customHeight="1">
      <c r="A154" s="164"/>
      <c r="B154" s="164"/>
      <c r="C154" s="164"/>
      <c r="D154" s="164"/>
      <c r="E154" s="164"/>
      <c r="F154" s="164"/>
      <c r="G154" s="164"/>
      <c r="H154" s="164"/>
      <c r="I154" s="164"/>
    </row>
    <row r="155" spans="1:9" ht="19.95" customHeight="1">
      <c r="A155" s="164"/>
      <c r="B155" s="164"/>
      <c r="C155" s="164"/>
      <c r="D155" s="164"/>
      <c r="E155" s="164"/>
      <c r="F155" s="164"/>
      <c r="G155" s="164"/>
      <c r="H155" s="164"/>
      <c r="I155" s="164"/>
    </row>
    <row r="156" spans="1:9" ht="19.95" customHeight="1">
      <c r="A156" s="164"/>
      <c r="B156" s="164"/>
      <c r="C156" s="164"/>
      <c r="D156" s="164"/>
      <c r="E156" s="164"/>
      <c r="F156" s="164"/>
      <c r="G156" s="164"/>
      <c r="H156" s="164"/>
      <c r="I156" s="164"/>
    </row>
    <row r="157" spans="1:9" ht="19.95" customHeight="1">
      <c r="A157" s="164"/>
      <c r="B157" s="164"/>
      <c r="C157" s="164"/>
      <c r="D157" s="164"/>
      <c r="E157" s="164"/>
      <c r="F157" s="164"/>
      <c r="G157" s="164"/>
      <c r="H157" s="164"/>
      <c r="I157" s="164"/>
    </row>
    <row r="158" spans="1:9" ht="19.95" customHeight="1">
      <c r="A158" s="164"/>
      <c r="B158" s="164"/>
      <c r="C158" s="164"/>
      <c r="D158" s="164"/>
      <c r="E158" s="164"/>
      <c r="F158" s="164"/>
      <c r="G158" s="164"/>
      <c r="H158" s="164"/>
      <c r="I158" s="164"/>
    </row>
    <row r="159" spans="1:9" ht="19.95" customHeight="1">
      <c r="A159" s="164"/>
      <c r="B159" s="164"/>
      <c r="C159" s="164"/>
      <c r="D159" s="164"/>
      <c r="E159" s="164"/>
      <c r="F159" s="164"/>
      <c r="G159" s="164"/>
      <c r="H159" s="164"/>
      <c r="I159" s="164"/>
    </row>
    <row r="160" spans="1:9" ht="19.95" customHeight="1">
      <c r="A160" s="164"/>
      <c r="B160" s="164"/>
      <c r="C160" s="164"/>
      <c r="D160" s="164"/>
      <c r="E160" s="164"/>
      <c r="F160" s="164"/>
      <c r="G160" s="164"/>
      <c r="H160" s="164"/>
      <c r="I160" s="164"/>
    </row>
    <row r="161" spans="1:9" ht="19.95" customHeight="1">
      <c r="A161" s="164"/>
      <c r="B161" s="164"/>
      <c r="C161" s="164"/>
      <c r="D161" s="164"/>
      <c r="E161" s="164"/>
      <c r="F161" s="164"/>
      <c r="G161" s="164"/>
      <c r="H161" s="164"/>
      <c r="I161" s="164"/>
    </row>
    <row r="162" spans="1:9" ht="19.95" customHeight="1">
      <c r="A162" s="164"/>
      <c r="B162" s="164"/>
      <c r="C162" s="164"/>
      <c r="D162" s="164"/>
      <c r="E162" s="164"/>
      <c r="F162" s="164"/>
      <c r="G162" s="164"/>
      <c r="H162" s="164"/>
      <c r="I162" s="164"/>
    </row>
    <row r="163" spans="1:9" ht="19.95" customHeight="1">
      <c r="A163" s="164"/>
      <c r="B163" s="164"/>
      <c r="C163" s="164"/>
      <c r="D163" s="164"/>
      <c r="E163" s="164"/>
      <c r="F163" s="164"/>
      <c r="G163" s="164"/>
      <c r="H163" s="164"/>
      <c r="I163" s="164"/>
    </row>
    <row r="164" spans="1:9" ht="19.95" customHeight="1">
      <c r="A164" s="164"/>
      <c r="B164" s="164"/>
      <c r="C164" s="164"/>
      <c r="D164" s="164"/>
      <c r="E164" s="164"/>
      <c r="F164" s="164"/>
      <c r="G164" s="164"/>
      <c r="H164" s="164"/>
      <c r="I164" s="164"/>
    </row>
    <row r="165" spans="1:9">
      <c r="A165" s="164"/>
      <c r="B165" s="164"/>
      <c r="C165" s="164"/>
      <c r="D165" s="164"/>
      <c r="E165" s="164"/>
      <c r="F165" s="164"/>
      <c r="G165" s="164"/>
      <c r="H165" s="164"/>
      <c r="I165" s="164"/>
    </row>
    <row r="166" spans="1:9">
      <c r="A166" s="164"/>
      <c r="B166" s="164"/>
      <c r="C166" s="164"/>
      <c r="D166" s="164"/>
      <c r="E166" s="164"/>
      <c r="F166" s="164"/>
      <c r="G166" s="164"/>
      <c r="H166" s="164"/>
      <c r="I166" s="164"/>
    </row>
    <row r="167" spans="1:9">
      <c r="A167" s="164"/>
      <c r="B167" s="164"/>
      <c r="C167" s="164"/>
      <c r="D167" s="164"/>
      <c r="E167" s="164"/>
      <c r="F167" s="164"/>
      <c r="G167" s="164"/>
      <c r="H167" s="164"/>
      <c r="I167" s="164"/>
    </row>
    <row r="168" spans="1:9">
      <c r="A168" s="164"/>
      <c r="B168" s="164"/>
      <c r="C168" s="164"/>
      <c r="D168" s="164"/>
      <c r="E168" s="164"/>
      <c r="F168" s="164"/>
      <c r="G168" s="164"/>
      <c r="H168" s="164"/>
      <c r="I168" s="164"/>
    </row>
    <row r="169" spans="1:9">
      <c r="A169" s="164"/>
      <c r="B169" s="164"/>
      <c r="C169" s="164"/>
      <c r="D169" s="164"/>
      <c r="E169" s="164"/>
      <c r="F169" s="164"/>
      <c r="G169" s="164"/>
      <c r="H169" s="164"/>
      <c r="I169" s="164"/>
    </row>
    <row r="170" spans="1:9">
      <c r="A170" s="164"/>
      <c r="B170" s="164"/>
      <c r="C170" s="164"/>
      <c r="D170" s="164"/>
      <c r="E170" s="164"/>
      <c r="F170" s="164"/>
      <c r="G170" s="164"/>
      <c r="H170" s="164"/>
      <c r="I170" s="164"/>
    </row>
    <row r="171" spans="1:9">
      <c r="A171" s="164"/>
      <c r="B171" s="164"/>
      <c r="C171" s="164"/>
      <c r="D171" s="164"/>
      <c r="E171" s="164"/>
      <c r="F171" s="164"/>
      <c r="G171" s="164"/>
      <c r="H171" s="164"/>
      <c r="I171" s="164"/>
    </row>
    <row r="172" spans="1:9">
      <c r="A172" s="164"/>
      <c r="B172" s="164"/>
      <c r="C172" s="164"/>
      <c r="D172" s="164"/>
      <c r="E172" s="164"/>
      <c r="F172" s="164"/>
      <c r="G172" s="164"/>
      <c r="H172" s="164"/>
      <c r="I172" s="164"/>
    </row>
    <row r="173" spans="1:9">
      <c r="A173" s="164"/>
      <c r="B173" s="164"/>
      <c r="C173" s="164"/>
      <c r="D173" s="164"/>
      <c r="E173" s="164"/>
      <c r="F173" s="164"/>
      <c r="G173" s="164"/>
      <c r="H173" s="164"/>
      <c r="I173" s="164"/>
    </row>
    <row r="174" spans="1:9">
      <c r="A174" s="164"/>
      <c r="B174" s="164"/>
      <c r="C174" s="164"/>
      <c r="D174" s="164"/>
      <c r="E174" s="164"/>
      <c r="F174" s="164"/>
      <c r="G174" s="164"/>
      <c r="H174" s="164"/>
      <c r="I174" s="164"/>
    </row>
    <row r="175" spans="1:9">
      <c r="A175" s="164"/>
      <c r="B175" s="164"/>
      <c r="C175" s="164"/>
      <c r="D175" s="164"/>
      <c r="E175" s="164"/>
      <c r="F175" s="164"/>
      <c r="G175" s="164"/>
      <c r="H175" s="164"/>
      <c r="I175" s="164"/>
    </row>
    <row r="176" spans="1:9">
      <c r="A176" s="164"/>
      <c r="B176" s="164"/>
      <c r="C176" s="164"/>
      <c r="D176" s="164"/>
      <c r="E176" s="164"/>
      <c r="F176" s="164"/>
      <c r="G176" s="164"/>
      <c r="H176" s="164"/>
      <c r="I176" s="164"/>
    </row>
    <row r="177" spans="1:9">
      <c r="A177" s="164"/>
      <c r="B177" s="164"/>
      <c r="C177" s="164"/>
      <c r="D177" s="164"/>
      <c r="E177" s="164"/>
      <c r="F177" s="164"/>
      <c r="G177" s="164"/>
      <c r="H177" s="164"/>
      <c r="I177" s="164"/>
    </row>
    <row r="178" spans="1:9">
      <c r="A178" s="164"/>
      <c r="B178" s="164"/>
      <c r="C178" s="164"/>
      <c r="D178" s="164"/>
      <c r="E178" s="164"/>
      <c r="F178" s="164"/>
      <c r="G178" s="164"/>
      <c r="H178" s="164"/>
      <c r="I178" s="164"/>
    </row>
    <row r="179" spans="1:9">
      <c r="A179" s="164"/>
      <c r="B179" s="164"/>
      <c r="C179" s="164"/>
      <c r="D179" s="164"/>
      <c r="E179" s="164"/>
      <c r="F179" s="164"/>
      <c r="G179" s="164"/>
      <c r="H179" s="164"/>
      <c r="I179" s="164"/>
    </row>
    <row r="180" spans="1:9">
      <c r="A180" s="164"/>
      <c r="B180" s="164"/>
      <c r="C180" s="164"/>
      <c r="D180" s="164"/>
      <c r="E180" s="164"/>
      <c r="F180" s="164"/>
      <c r="G180" s="164"/>
      <c r="H180" s="164"/>
      <c r="I180" s="164"/>
    </row>
    <row r="181" spans="1:9">
      <c r="A181" s="164"/>
      <c r="B181" s="164"/>
      <c r="C181" s="164"/>
      <c r="D181" s="164"/>
      <c r="E181" s="164"/>
      <c r="F181" s="164"/>
      <c r="G181" s="164"/>
      <c r="H181" s="164"/>
      <c r="I181" s="164"/>
    </row>
    <row r="182" spans="1:9">
      <c r="A182" s="164"/>
      <c r="B182" s="164"/>
      <c r="C182" s="164"/>
      <c r="D182" s="164"/>
      <c r="E182" s="164"/>
      <c r="F182" s="164"/>
      <c r="G182" s="164"/>
      <c r="H182" s="164"/>
      <c r="I182" s="164"/>
    </row>
    <row r="183" spans="1:9">
      <c r="A183" s="164"/>
      <c r="B183" s="164"/>
      <c r="C183" s="164"/>
      <c r="D183" s="164"/>
      <c r="E183" s="164"/>
      <c r="F183" s="164"/>
      <c r="G183" s="164"/>
      <c r="H183" s="164"/>
      <c r="I183" s="164"/>
    </row>
    <row r="184" spans="1:9">
      <c r="A184" s="164"/>
      <c r="B184" s="164"/>
      <c r="C184" s="164"/>
      <c r="D184" s="164"/>
      <c r="E184" s="164"/>
      <c r="F184" s="164"/>
      <c r="G184" s="164"/>
      <c r="H184" s="164"/>
      <c r="I184" s="164"/>
    </row>
    <row r="185" spans="1:9">
      <c r="A185" s="164"/>
      <c r="B185" s="164"/>
      <c r="C185" s="164"/>
      <c r="D185" s="164"/>
      <c r="E185" s="164"/>
      <c r="F185" s="164"/>
      <c r="G185" s="164"/>
      <c r="H185" s="164"/>
      <c r="I185" s="164"/>
    </row>
    <row r="186" spans="1:9">
      <c r="A186" s="164"/>
      <c r="B186" s="164"/>
      <c r="C186" s="164"/>
      <c r="D186" s="164"/>
      <c r="E186" s="164"/>
      <c r="F186" s="164"/>
      <c r="G186" s="164"/>
      <c r="H186" s="164"/>
      <c r="I186" s="164"/>
    </row>
    <row r="187" spans="1:9">
      <c r="A187" s="164"/>
      <c r="B187" s="164"/>
      <c r="C187" s="164"/>
      <c r="D187" s="164"/>
      <c r="E187" s="164"/>
      <c r="F187" s="164"/>
      <c r="G187" s="164"/>
      <c r="H187" s="164"/>
      <c r="I187" s="164"/>
    </row>
    <row r="188" spans="1:9">
      <c r="A188" s="164"/>
      <c r="B188" s="164"/>
      <c r="C188" s="164"/>
      <c r="D188" s="164"/>
      <c r="E188" s="164"/>
      <c r="F188" s="164"/>
      <c r="G188" s="164"/>
      <c r="H188" s="164"/>
      <c r="I188" s="164"/>
    </row>
    <row r="189" spans="1:9">
      <c r="A189" s="164"/>
      <c r="B189" s="164"/>
      <c r="C189" s="164"/>
      <c r="D189" s="164"/>
      <c r="E189" s="164"/>
      <c r="F189" s="164"/>
      <c r="G189" s="164"/>
      <c r="H189" s="164"/>
      <c r="I189" s="164"/>
    </row>
    <row r="190" spans="1:9">
      <c r="A190" s="164"/>
      <c r="B190" s="164"/>
      <c r="C190" s="164"/>
      <c r="D190" s="164"/>
      <c r="E190" s="164"/>
      <c r="F190" s="164"/>
      <c r="G190" s="164"/>
      <c r="H190" s="164"/>
      <c r="I190" s="164"/>
    </row>
    <row r="191" spans="1:9">
      <c r="A191" s="164"/>
      <c r="B191" s="164"/>
      <c r="C191" s="164"/>
      <c r="D191" s="164"/>
      <c r="E191" s="164"/>
      <c r="F191" s="164"/>
      <c r="G191" s="164"/>
      <c r="H191" s="164"/>
      <c r="I191" s="164"/>
    </row>
    <row r="192" spans="1:9">
      <c r="A192" s="164"/>
      <c r="B192" s="164"/>
      <c r="C192" s="164"/>
      <c r="D192" s="164"/>
      <c r="E192" s="164"/>
      <c r="F192" s="164"/>
      <c r="G192" s="164"/>
      <c r="H192" s="164"/>
      <c r="I192" s="164"/>
    </row>
    <row r="193" spans="1:9">
      <c r="A193" s="164"/>
      <c r="B193" s="164"/>
      <c r="C193" s="164"/>
      <c r="D193" s="164"/>
      <c r="E193" s="164"/>
      <c r="F193" s="164"/>
      <c r="G193" s="164"/>
      <c r="H193" s="164"/>
      <c r="I193" s="164"/>
    </row>
    <row r="194" spans="1:9">
      <c r="A194" s="164"/>
      <c r="B194" s="164"/>
      <c r="C194" s="164"/>
      <c r="D194" s="164"/>
      <c r="E194" s="164"/>
      <c r="F194" s="164"/>
      <c r="G194" s="164"/>
      <c r="H194" s="164"/>
      <c r="I194" s="164"/>
    </row>
    <row r="195" spans="1:9">
      <c r="A195" s="164"/>
      <c r="B195" s="164"/>
      <c r="C195" s="164"/>
      <c r="D195" s="164"/>
      <c r="E195" s="164"/>
      <c r="F195" s="164"/>
      <c r="G195" s="164"/>
      <c r="H195" s="164"/>
      <c r="I195" s="164"/>
    </row>
    <row r="196" spans="1:9">
      <c r="A196" s="164"/>
      <c r="B196" s="164"/>
      <c r="C196" s="164"/>
      <c r="D196" s="164"/>
      <c r="E196" s="164"/>
      <c r="F196" s="164"/>
      <c r="G196" s="164"/>
      <c r="H196" s="164"/>
      <c r="I196" s="164"/>
    </row>
    <row r="197" spans="1:9">
      <c r="A197" s="164"/>
      <c r="B197" s="164"/>
      <c r="C197" s="164"/>
      <c r="D197" s="164"/>
      <c r="E197" s="164"/>
      <c r="F197" s="164"/>
      <c r="G197" s="164"/>
      <c r="H197" s="164"/>
      <c r="I197" s="164"/>
    </row>
    <row r="198" spans="1:9">
      <c r="A198" s="164"/>
      <c r="B198" s="164"/>
      <c r="C198" s="164"/>
      <c r="D198" s="164"/>
      <c r="E198" s="164"/>
      <c r="F198" s="164"/>
      <c r="G198" s="164"/>
      <c r="H198" s="164"/>
      <c r="I198" s="164"/>
    </row>
    <row r="199" spans="1:9">
      <c r="A199" s="164"/>
      <c r="B199" s="164"/>
      <c r="C199" s="164"/>
      <c r="D199" s="164"/>
      <c r="E199" s="164"/>
      <c r="F199" s="164"/>
      <c r="G199" s="164"/>
      <c r="H199" s="164"/>
      <c r="I199" s="164"/>
    </row>
    <row r="200" spans="1:9">
      <c r="A200" s="164"/>
      <c r="B200" s="164"/>
      <c r="C200" s="164"/>
      <c r="D200" s="164"/>
      <c r="E200" s="164"/>
      <c r="F200" s="164"/>
      <c r="G200" s="164"/>
      <c r="H200" s="164"/>
      <c r="I200" s="164"/>
    </row>
    <row r="201" spans="1:9">
      <c r="A201" s="164"/>
      <c r="B201" s="164"/>
      <c r="C201" s="164"/>
      <c r="D201" s="164"/>
      <c r="E201" s="164"/>
      <c r="F201" s="164"/>
      <c r="G201" s="164"/>
      <c r="H201" s="164"/>
      <c r="I201" s="164"/>
    </row>
    <row r="202" spans="1:9">
      <c r="A202" s="164"/>
      <c r="B202" s="164"/>
      <c r="C202" s="164"/>
      <c r="D202" s="164"/>
      <c r="E202" s="164"/>
      <c r="F202" s="164"/>
      <c r="G202" s="164"/>
      <c r="H202" s="164"/>
      <c r="I202" s="164"/>
    </row>
    <row r="203" spans="1:9">
      <c r="A203" s="164"/>
      <c r="B203" s="164"/>
      <c r="C203" s="164"/>
      <c r="D203" s="164"/>
      <c r="E203" s="164"/>
      <c r="F203" s="164"/>
      <c r="G203" s="164"/>
      <c r="H203" s="164"/>
      <c r="I203" s="164"/>
    </row>
    <row r="204" spans="1:9">
      <c r="A204" s="164"/>
      <c r="B204" s="164"/>
      <c r="C204" s="164"/>
      <c r="D204" s="164"/>
      <c r="E204" s="164"/>
      <c r="F204" s="164"/>
      <c r="G204" s="164"/>
      <c r="H204" s="164"/>
      <c r="I204" s="164"/>
    </row>
    <row r="205" spans="1:9">
      <c r="A205" s="164"/>
      <c r="B205" s="164"/>
      <c r="C205" s="164"/>
      <c r="D205" s="164"/>
      <c r="E205" s="164"/>
      <c r="F205" s="164"/>
      <c r="G205" s="164"/>
      <c r="H205" s="164"/>
      <c r="I205" s="164"/>
    </row>
    <row r="206" spans="1:9">
      <c r="A206" s="164"/>
      <c r="B206" s="164"/>
      <c r="C206" s="164"/>
      <c r="D206" s="164"/>
      <c r="E206" s="164"/>
      <c r="F206" s="164"/>
      <c r="G206" s="164"/>
      <c r="H206" s="164"/>
      <c r="I206" s="164"/>
    </row>
    <row r="207" spans="1:9">
      <c r="A207" s="164"/>
      <c r="B207" s="164"/>
      <c r="C207" s="164"/>
      <c r="D207" s="164"/>
      <c r="E207" s="164"/>
      <c r="F207" s="164"/>
      <c r="G207" s="164"/>
      <c r="H207" s="164"/>
      <c r="I207" s="164"/>
    </row>
    <row r="208" spans="1:9">
      <c r="A208" s="164"/>
      <c r="B208" s="164"/>
      <c r="C208" s="164"/>
      <c r="D208" s="164"/>
      <c r="E208" s="164"/>
      <c r="F208" s="164"/>
      <c r="G208" s="164"/>
      <c r="H208" s="164"/>
      <c r="I208" s="164"/>
    </row>
    <row r="209" spans="1:9">
      <c r="A209" s="164"/>
      <c r="B209" s="164"/>
      <c r="C209" s="164"/>
      <c r="D209" s="164"/>
      <c r="E209" s="164"/>
      <c r="F209" s="164"/>
      <c r="G209" s="164"/>
      <c r="H209" s="164"/>
      <c r="I209" s="164"/>
    </row>
    <row r="210" spans="1:9">
      <c r="A210" s="164"/>
      <c r="B210" s="164"/>
      <c r="C210" s="164"/>
      <c r="D210" s="164"/>
      <c r="E210" s="164"/>
      <c r="F210" s="164"/>
      <c r="G210" s="164"/>
      <c r="H210" s="164"/>
      <c r="I210" s="164"/>
    </row>
    <row r="211" spans="1:9">
      <c r="A211" s="164"/>
      <c r="B211" s="164"/>
      <c r="C211" s="164"/>
      <c r="D211" s="164"/>
      <c r="E211" s="164"/>
      <c r="F211" s="164"/>
      <c r="G211" s="164"/>
      <c r="H211" s="164"/>
      <c r="I211" s="164"/>
    </row>
    <row r="212" spans="1:9">
      <c r="A212" s="164"/>
      <c r="B212" s="164"/>
      <c r="C212" s="164"/>
      <c r="D212" s="164"/>
      <c r="E212" s="164"/>
      <c r="F212" s="164"/>
      <c r="G212" s="164"/>
      <c r="H212" s="164"/>
      <c r="I212" s="164"/>
    </row>
    <row r="213" spans="1:9">
      <c r="A213" s="164"/>
      <c r="B213" s="164"/>
      <c r="C213" s="164"/>
      <c r="D213" s="164"/>
      <c r="E213" s="164"/>
      <c r="F213" s="164"/>
      <c r="G213" s="164"/>
      <c r="H213" s="164"/>
      <c r="I213" s="164"/>
    </row>
    <row r="214" spans="1:9">
      <c r="A214" s="164"/>
      <c r="B214" s="164"/>
      <c r="C214" s="164"/>
      <c r="D214" s="164"/>
      <c r="E214" s="164"/>
      <c r="F214" s="164"/>
      <c r="G214" s="164"/>
      <c r="H214" s="164"/>
      <c r="I214" s="164"/>
    </row>
    <row r="215" spans="1:9">
      <c r="A215" s="164"/>
      <c r="B215" s="164"/>
      <c r="C215" s="164"/>
      <c r="D215" s="164"/>
      <c r="E215" s="164"/>
      <c r="F215" s="164"/>
      <c r="G215" s="164"/>
      <c r="H215" s="164"/>
      <c r="I215" s="164"/>
    </row>
    <row r="216" spans="1:9">
      <c r="A216" s="164"/>
      <c r="B216" s="164"/>
      <c r="C216" s="164"/>
      <c r="D216" s="164"/>
      <c r="E216" s="164"/>
      <c r="F216" s="164"/>
      <c r="G216" s="164"/>
      <c r="H216" s="164"/>
      <c r="I216" s="164"/>
    </row>
    <row r="217" spans="1:9">
      <c r="A217" s="164"/>
      <c r="B217" s="164"/>
      <c r="C217" s="164"/>
      <c r="D217" s="164"/>
      <c r="E217" s="164"/>
      <c r="F217" s="164"/>
      <c r="G217" s="164"/>
      <c r="H217" s="164"/>
      <c r="I217" s="164"/>
    </row>
    <row r="218" spans="1:9">
      <c r="A218" s="164"/>
      <c r="B218" s="164"/>
      <c r="C218" s="164"/>
      <c r="D218" s="164"/>
      <c r="E218" s="164"/>
      <c r="F218" s="164"/>
      <c r="G218" s="164"/>
      <c r="H218" s="164"/>
      <c r="I218" s="164"/>
    </row>
    <row r="219" spans="1:9">
      <c r="A219" s="164"/>
      <c r="B219" s="164"/>
      <c r="C219" s="164"/>
      <c r="D219" s="164"/>
      <c r="E219" s="164"/>
      <c r="F219" s="164"/>
      <c r="G219" s="164"/>
      <c r="H219" s="164"/>
      <c r="I219" s="164"/>
    </row>
    <row r="220" spans="1:9">
      <c r="A220" s="164"/>
      <c r="B220" s="164"/>
      <c r="C220" s="164"/>
      <c r="D220" s="164"/>
      <c r="E220" s="164"/>
      <c r="F220" s="164"/>
      <c r="G220" s="164"/>
      <c r="H220" s="164"/>
      <c r="I220" s="164"/>
    </row>
    <row r="221" spans="1:9">
      <c r="A221" s="164"/>
      <c r="B221" s="164"/>
      <c r="C221" s="164"/>
      <c r="D221" s="164"/>
      <c r="E221" s="164"/>
      <c r="F221" s="164"/>
      <c r="G221" s="164"/>
      <c r="H221" s="164"/>
      <c r="I221" s="164"/>
    </row>
    <row r="222" spans="1:9">
      <c r="A222" s="164"/>
      <c r="B222" s="164"/>
      <c r="C222" s="164"/>
      <c r="D222" s="164"/>
      <c r="E222" s="164"/>
      <c r="F222" s="164"/>
      <c r="G222" s="164"/>
      <c r="H222" s="164"/>
      <c r="I222" s="164"/>
    </row>
    <row r="223" spans="1:9">
      <c r="A223" s="164"/>
      <c r="B223" s="164"/>
      <c r="C223" s="164"/>
      <c r="D223" s="164"/>
      <c r="E223" s="164"/>
      <c r="F223" s="164"/>
      <c r="G223" s="164"/>
      <c r="H223" s="164"/>
      <c r="I223" s="164"/>
    </row>
    <row r="224" spans="1:9">
      <c r="A224" s="164"/>
      <c r="B224" s="164"/>
      <c r="C224" s="164"/>
      <c r="D224" s="164"/>
      <c r="E224" s="164"/>
      <c r="F224" s="164"/>
      <c r="G224" s="164"/>
      <c r="H224" s="164"/>
      <c r="I224" s="164"/>
    </row>
    <row r="225" spans="1:9">
      <c r="A225" s="164"/>
      <c r="B225" s="164"/>
      <c r="C225" s="164"/>
      <c r="D225" s="164"/>
      <c r="E225" s="164"/>
      <c r="F225" s="164"/>
      <c r="G225" s="164"/>
      <c r="H225" s="164"/>
      <c r="I225" s="164"/>
    </row>
    <row r="226" spans="1:9">
      <c r="A226" s="164"/>
      <c r="B226" s="164"/>
      <c r="C226" s="164"/>
      <c r="D226" s="164"/>
      <c r="E226" s="164"/>
      <c r="F226" s="164"/>
      <c r="G226" s="164"/>
      <c r="H226" s="164"/>
      <c r="I226" s="164"/>
    </row>
  </sheetData>
  <hyperlinks>
    <hyperlink ref="A32" location="'1. Population density'!A1" display="1. Population, land area and population density by area" xr:uid="{00000000-0004-0000-0000-000000000000}"/>
    <hyperlink ref="A30" location="'Covid-19 data links'!A1" display="Covid-19 data links" xr:uid="{00000000-0004-0000-0000-000001000000}"/>
    <hyperlink ref="A33" location="'2.Population-local age gender'!A1" display="2a. Population by single year of age and area/locality - all people" xr:uid="{00000000-0004-0000-0000-000002000000}"/>
    <hyperlink ref="A36" location="'3.Population-ward age gender'!A1" display="3a. Population by single year of age and ward/locality/area - all people" xr:uid="{00000000-0004-0000-0000-000003000000}"/>
    <hyperlink ref="A51" location="'8. Popn-local ethnicity asylum'!A1" display="8a. Population by ethnicity banding and area/locality" xr:uid="{00000000-0004-0000-0000-000007000000}"/>
    <hyperlink ref="A52:A53" location="'5. popn loc+ethnic+asylum+ref.'!A1" display="'5. popn loc+ethnic+asylum+ref.'!A1" xr:uid="{00000000-0004-0000-0000-000008000000}"/>
    <hyperlink ref="A54" location="'9. Population-country of birth'!A1" display="9. Population (16 or older) by country of birth and area" xr:uid="{00000000-0004-0000-0000-000009000000}"/>
    <hyperlink ref="A55" location="'10. Popn-English other language'!A1" display="10a. Population (3 or older) by English language proficiency/other language use at home and area" xr:uid="{00000000-0004-0000-0000-00000A000000}"/>
    <hyperlink ref="A56" location="'10. Popn-English other language'!A27" display="10b. School pupils' English language competence/main home language use by area" xr:uid="{00000000-0004-0000-0000-00000B000000}"/>
    <hyperlink ref="A57" location="'11. Popn-sex. orient LGBTpupils'!A1" display="11a. Population (16 or older) by sexual orientation and area" xr:uid="{00000000-0004-0000-0000-00000C000000}"/>
    <hyperlink ref="A59" location="'12. Population-religion'!A1" display="12. Population (16 or older) by religion and area" xr:uid="{00000000-0004-0000-0000-00000D000000}"/>
    <hyperlink ref="A60" location="'13. Population Projections'!A1" display="13a. Population projections 2022 to 2043 by ageband and area (number of people)" xr:uid="{00000000-0004-0000-0000-00000E000000}"/>
    <hyperlink ref="A62" location="'14. Households-type char size '!A1" display="14. Households by type/characteristic and area" xr:uid="{00000000-0004-0000-0000-00000F000000}"/>
    <hyperlink ref="A63" location="'15. Housing-type tenure condit'!A1" display="15a. Housing type and tenure by area" xr:uid="{00000000-0004-0000-0000-000010000000}"/>
    <hyperlink ref="A64" location="'15. Housing-type tenure condit'!A24" display="15b. Housing condition by area" xr:uid="{00000000-0004-0000-0000-000011000000}"/>
    <hyperlink ref="A65" location="'16. Life Expectancy Healthy LE'!A1" display="16. Life expectancy and healthy life expectancy by area/locality" xr:uid="{00000000-0004-0000-0000-000012000000}"/>
    <hyperlink ref="A66" location="'17.Deaths, early deaths, causes'!A1" display="17a. Deaths and early deaths by cause and area/locality" xr:uid="{00000000-0004-0000-0000-000013000000}"/>
    <hyperlink ref="A67:A68" location="'14. Mortality'!A1" display="'14. Mortality'!A1" xr:uid="{00000000-0004-0000-0000-000014000000}"/>
    <hyperlink ref="A69" location="'18. Health-children'!A1" display="18a. Child health indicators by area/locality" xr:uid="{00000000-0004-0000-0000-000016000000}"/>
    <hyperlink ref="A71" location="'18. Health-children'!A66" display="18c. Child health indicators - percentage of Glasgow S1-4 pupils with mental, emotional or learning difficulties/disabilities" xr:uid="{00000000-0004-0000-0000-000018000000}"/>
    <hyperlink ref="A92" location="'30. SocialHlth+Capital+Internet'!A1" display="30. Social health/capital and home internet access by area/locality" xr:uid="{00000000-0004-0000-0000-000026000000}"/>
    <hyperlink ref="A93" location="'31. Deprivation-SIMD'!A1" display="31a. Scotland's 20% most deprived datazones (Quintile 1) by area/locality (overall SIMD)" xr:uid="{00000000-0004-0000-0000-000027000000}"/>
    <hyperlink ref="A94" location="'31. Deprivation-SIMD'!A28" display="31b. Population living in Scotland's 20% most deprived datazones (Quintile 1) (overall SIMD) by age-band + area/locality" xr:uid="{00000000-0004-0000-0000-000028000000}"/>
    <hyperlink ref="A95" location="'31. Deprivation-SIMD'!A85" display="31c. Local authority school pupils' by SIMD quintile" xr:uid="{00000000-0004-0000-0000-000029000000}"/>
    <hyperlink ref="A96" location="'32. Poverty-children'!A1" display="32. Child poverty indicators by area" xr:uid="{00000000-0004-0000-0000-00002A000000}"/>
    <hyperlink ref="A97" location="'33. Poverty-adults+older people'!A1" display="33a. Poverty and deprivation indicators - all people and adults by area/locality" xr:uid="{00000000-0004-0000-0000-00002B000000}"/>
    <hyperlink ref="A99" location="'34. EmpEdTrain(EET) young peopl'!A1" display="34. Education, training and employment indicators - young people, by area" xr:uid="{00000000-0004-0000-0000-00002C000000}"/>
    <hyperlink ref="A101" location="'35. EmpEdTrain(EET)-adults'!A18" display="35b. Education, training and employment indicators - adults, by area" xr:uid="{00000000-0004-0000-0000-00002D000000}"/>
    <hyperlink ref="A103" location="'36. Crime'!A28" display="36b. Criminal Justice social work report indicators by area" xr:uid="{00000000-0004-0000-0000-00002F000000}"/>
    <hyperlink ref="A106" location="sources!A1" display="Sources" xr:uid="{00000000-0004-0000-0000-000032000000}"/>
    <hyperlink ref="A52" location="'8. Popn-local ethnicity asylum'!A29" display="8b. School pupil ethnicity by sector and area" xr:uid="{00000000-0004-0000-0000-000033000000}"/>
    <hyperlink ref="A53" location="'8. Popn-local ethnicity asylum'!A60" display="8c. Asylum seeker and refugee population by area" xr:uid="{00000000-0004-0000-0000-000034000000}"/>
    <hyperlink ref="A67" location="'17.Deaths, early deaths, causes'!A29" display="17b. Drug, alcohol, smoking and homelessness related deaths by area " xr:uid="{00000000-0004-0000-0000-000035000000}"/>
    <hyperlink ref="A68" location="'17.Deaths, early deaths, causes'!A57" display="17c. Deaths from suicide by area" xr:uid="{00000000-0004-0000-0000-000036000000}"/>
    <hyperlink ref="A98" location="'33. Poverty-adults+older people'!A33" display="33b. Poverty and deprivation indicators - households/older people by area" xr:uid="{00000000-0004-0000-0000-000040000000}"/>
    <hyperlink ref="A100" location="'35. EmpEdTrain(EET)-adults'!A1" display="35a. Adults with no qualifications by area/locality" xr:uid="{00000000-0004-0000-0000-00004A000000}"/>
    <hyperlink ref="A34" location="'2.Population-local age gender'!A21" display="2b. Population by single year of age and area/locality - males" xr:uid="{C4590A08-3C1A-42F1-BBCC-63CED6B74088}"/>
    <hyperlink ref="A35" location="'2.Population-local age gender'!A39" display="2c. Population by single year of age and area/locality - females" xr:uid="{AA8828B1-5F60-4AB6-B81E-49990FEB130B}"/>
    <hyperlink ref="A37:A39" location="'3.Popn-ward+age+gender'!A1" display="3a. Population by ageband (children=0 to 17) + area/locality" xr:uid="{E046119D-D4DA-40A1-AA09-114C6A6C3175}"/>
    <hyperlink ref="A37" location="'3.Population-ward age gender'!A44" display="3b. Population by single year of age and ward/locality/area - males" xr:uid="{83DBE56F-03E7-401F-B9F0-0E77D5DCB82A}"/>
    <hyperlink ref="A38" location="'3.Population-ward age gender'!A85" display="3c. Population by single year of age and ward/locality/area - females" xr:uid="{14903B4D-C63D-4075-A7D8-9681111010ED}"/>
    <hyperlink ref="A31" location="'Useful Links'!A1" display="'Useful Links'!A1" xr:uid="{93A86A19-4833-4A36-A606-75E88C431DAC}"/>
    <hyperlink ref="A39" location="'4.Population-nhood age gender'!A1" display="4a. Population by single year of age and neighbourhood/area - all people" xr:uid="{C34DC8CE-FA80-42F1-B18D-C37FAB69B49B}"/>
    <hyperlink ref="A40:A41" location="'3.Popn-ward+age+gender'!A1" display="3a. Population by ageband (children=0 to 17) + area/locality" xr:uid="{FBAE83A7-C245-4B3E-966B-1D49BD52A662}"/>
    <hyperlink ref="A41" location="'4.Population-nhood age gender'!A145" display="4c. Population by single year of age and neighbourhood/area - females" xr:uid="{4EB72E55-8273-4B18-8C39-6E7490E1DE6F}"/>
    <hyperlink ref="A40" location="'4.Population-nhood age gender'!A74" display="4b. Population by single year of age and neighbourhood/area - males" xr:uid="{3B18E3BF-ECF2-41D0-8320-7DDF00122F44}"/>
    <hyperlink ref="A42" location="'5. Popn-local ageband gender'!A1" display="5a. Population by ageband and area/locality - all people" xr:uid="{139951A4-9473-4DD2-8EDD-A5CBEDB23A73}"/>
    <hyperlink ref="A43:A44" location="'5. Popn-locality+ageband+gender'!A1" display="5a. Population by ageband + area/locality" xr:uid="{F06221C6-AFF2-4391-96BB-CA9FA48C2456}"/>
    <hyperlink ref="A43" location="'5. Popn-local ageband gender'!A27" display="5b. Population by ageband and area/locality - males" xr:uid="{93D21EAD-E8D9-4B42-B161-D789534AAFFC}"/>
    <hyperlink ref="A44" location="'5. Popn-local ageband gender'!A46" display="5c. Population by ageband and area/locality - females" xr:uid="{4565BED1-70C0-4DE5-8D43-3D0475CB8509}"/>
    <hyperlink ref="A45" location="'6.Popn-ward ageband gender'!A1" display="6a. Population by ageband and ward/area/locality - all people" xr:uid="{3CB146ED-8A0C-4221-87F4-D287F4EBC20E}"/>
    <hyperlink ref="A46:A47" location="'6.Popn-ward+ageband+gender'!A1" display="6a. Population by ageband + ward/area/locality - all people" xr:uid="{A8C41C89-F15E-47CD-B7E3-ED600D904B98}"/>
    <hyperlink ref="A46" location="'6.Popn-ward ageband gender'!A50" display="6b. Population by ageband and ward/area/locality - males" xr:uid="{3C912CFA-8C20-47D5-AD22-30FEACE18FD5}"/>
    <hyperlink ref="A47" location="'6.Popn-ward ageband gender'!A92" display="6c. Population by ageband and ward/area/locality - females" xr:uid="{1C32340E-F69D-4E45-8EEA-777D9CF7BEA5}"/>
    <hyperlink ref="A48" location="'7.Popn - nhood ageband gender'!A1" display="7a. Population by ageband and neighbourhood/area - all people" xr:uid="{907373A4-31E6-4BD7-850C-7D6782524F97}"/>
    <hyperlink ref="A49:A50" location="'7.Popn - nhood+ageband+gender'!A77" display="7a. Population by ageband + neighbourhood/area - males" xr:uid="{EFB78922-F5A7-4B87-A6A0-AB6AE5A46DD9}"/>
    <hyperlink ref="A50" location="'7.Popn - nhood ageband gender'!A152" display="7c. Population by ageband and neighbourhood/area - females" xr:uid="{43E1CE16-EA0A-4ACE-ACFF-F65803C74B71}"/>
    <hyperlink ref="A58" location="'11. Popn-sex. orient LGBTpupils'!A25" display="11b. Glasgow S1-4 School Pupils LGBT sexual orientation" xr:uid="{C9494775-E47E-4DEC-91A9-D9B9C9B892BB}"/>
    <hyperlink ref="A61" location="'13. Population Projections'!A20" display="13b. Population projections 2022 to 2043 by ageband and area (percentage change from 2022)" xr:uid="{284E8B72-35A1-47E4-B7F9-CFC7D206FFC8}"/>
    <hyperlink ref="A102" location="'36. Crime'!A1" display="36a. Crime rates and victims of crime by area" xr:uid="{00000000-0004-0000-0000-00002E000000}"/>
    <hyperlink ref="A105" location="'38. Ethnicity Schools Health+Wb'!A1" display="38. Glasgow Schools Health and Wellbeing Survey 2019/20: results by ethnic group " xr:uid="{FCCD7897-917A-4AA6-9D87-CE7F875F45A6}"/>
    <hyperlink ref="A104" location="'37. LGBT Schools Health+Wb'!A1" display="37. Glasgow Schools Health and Wellbeing Survey 2019/20: LGBT results" xr:uid="{C199ACC4-00A0-4599-967D-43DC3A01B211}"/>
    <hyperlink ref="A16" r:id="rId1" tooltip="Open Government Licence (V3)" display="http://www.nationalarchives.gov.uk/doc/open-government-licence/version/3/" xr:uid="{FFF3C1DA-A7D0-4A19-8E6B-E135752EBBCD}"/>
    <hyperlink ref="A72" location="'19. Health-all people, adults'!A1" display="19. Health-all people with specific long term health conditions by area/locality" xr:uid="{318A0D48-C28D-4A96-AF39-82532A42827E}"/>
    <hyperlink ref="A73:A75" location="'19. Health-all people, adults'!A1" display="'19. Health-all people, adults'!A1" xr:uid="{0ED4C45D-8031-4362-AF26-BEE4BB0F1466}"/>
    <hyperlink ref="A73" location="'19. Health-all people, adults'!A24" display="19. Health-all people, adults'!A1" xr:uid="{6A67C550-1E2F-47E4-8E29-184188E967EC}"/>
    <hyperlink ref="A74" location="'19. Health-all people, adults'!A51" display="19c. Health indicators - all adults and pupils - other by area" xr:uid="{9737DD16-2E81-4D38-AF04-97D6DD91B663}"/>
    <hyperlink ref="A75" location="'19. Health-all people, adults'!A74" display="19. Health-all people, adults'!A1" xr:uid="{ED8DD3C2-E5CA-457E-8BB1-6C03D50A587A}"/>
    <hyperlink ref="A76" location="'20. Health-older people'!A1" display="'20. Health-older people'!A1" xr:uid="{9AF06DE4-643B-49C6-8FBC-223761B2807E}"/>
    <hyperlink ref="A77" location="'21. Lifestyle-diet weight'!A1" display="21. Lifestyle - diet and weight by area/locality" xr:uid="{8F5179C5-F892-4C5C-9FAC-949A868A0220}"/>
    <hyperlink ref="A78" location="'22. Lifestyle-physical activity'!A1" display="22. Lifestyle - physical activity by area/locality" xr:uid="{F796BFA7-9A61-4A28-A8E6-1B9D067BCBEA}"/>
    <hyperlink ref="A79" location="'23. Lifestyle-alcohol'!A1" display="23. Lifestyle - alcohol by area/locality" xr:uid="{F4969054-4408-489A-9C1D-A54172019D04}"/>
    <hyperlink ref="A80" location="'24. Lifestyle-drugs'!A1" display="24. Lifestyle - drugs by area/locality" xr:uid="{6003FD92-B264-4791-881D-E688230F7E02}"/>
    <hyperlink ref="A81" location="'25. Lifestyle-smoking'!A1" display="25. Lifestyle - smoking by area/locality" xr:uid="{C5932ABF-55FD-4C19-9756-6710987D7998}"/>
    <hyperlink ref="A82" location="'26. Lifestyle-other'!A1" display="26a. Lifestyle - secondary school pupils sleep and bed-time by area/locality" xr:uid="{37AB1F91-CECF-49D6-A2F9-796E81CD6FFA}"/>
    <hyperlink ref="A83" location="'26. Lifestyle-other'!A18" display="26b. Lifestyle - secondary school pupils screen time and Social Media Disorder by area/locality" xr:uid="{55318C30-CCE4-4777-8566-6921CD7D78AF}"/>
    <hyperlink ref="A84" location="'26. Lifestyle-other'!A36" display="26c. Lifestyle - S3-4 pupils sexual activity by area/locality" xr:uid="{D8D035E7-EC09-4019-9208-CEBB18A7B7C1}"/>
    <hyperlink ref="A85" location="'26. Lifestyle-other'!A50" display="26d. Lifestyle - Teenage pregnancies by area/locality" xr:uid="{CC86F0D8-71A1-473B-A131-6E1C018EFBE7}"/>
    <hyperlink ref="A86" location="'27. Social Care'!A1" display="27. Social Care - Chdilren - Children looked after, children on the Child Protection Register and children referred to the Children's Reporter, by area/locality" xr:uid="{2E4654C2-D0FB-48D5-8F31-1A909AE25953}"/>
    <hyperlink ref="A87" location="'27. Social Care'!A24" display="27b. Social Care - Adults by area" xr:uid="{82BFA8CB-332E-4E60-A98A-661782EAD0DA}"/>
    <hyperlink ref="A88" location="'27. Social Care'!A41" display="27c. Social Care - older people by area" xr:uid="{D016063A-3A5D-4DE1-A56C-A6AC01B99910}"/>
    <hyperlink ref="A89" location="'28. Carers'!A1" display="28a. Child/Young Carer indicators by area" xr:uid="{5D27E5B3-1F74-406B-823F-8758A4E0C66A}"/>
    <hyperlink ref="A90" location="'28. Carers'!A23" display="28b. Adult carer indicators by area/locality" xr:uid="{00E85876-AD1F-434C-B484-2D661D90128F}"/>
    <hyperlink ref="A91" location="'29. Homelessness'!A1" display="'29. Homelessness'!A1" xr:uid="{B6147515-A083-422A-98C4-D6B28FB7EA79}"/>
    <hyperlink ref="A107" location="Glossary!A1" display="Glossary" xr:uid="{F58BA467-820A-4DBE-9F4F-A76B58CA171A}"/>
    <hyperlink ref="A70" location="'18. Health-children'!A40" display="18b. Child health indicators - percentage of Glasgow S1-4 pupils with physical illness or disability" xr:uid="{00000000-0004-0000-0000-000017000000}"/>
    <hyperlink ref="A49" location="'7.Popn - nhood ageband gender'!A80" display="7b. Population by ageband and neighbourhood/area - males" xr:uid="{8BC10FBD-C09C-4B0A-B0B4-D15AB287BF2C}"/>
  </hyperlinks>
  <pageMargins left="0.7" right="0.7" top="0.75" bottom="0.75" header="0.3" footer="0.3"/>
  <pageSetup paperSize="9" orientation="landscape"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22B4-0143-4402-9AAC-3DA18C4B1BA3}">
  <sheetPr>
    <pageSetUpPr autoPageBreaks="0"/>
  </sheetPr>
  <dimension ref="A1:X223"/>
  <sheetViews>
    <sheetView showGridLines="0" zoomScaleNormal="100" workbookViewId="0"/>
  </sheetViews>
  <sheetFormatPr defaultRowHeight="14.4"/>
  <cols>
    <col min="1" max="1" width="35.6640625" customWidth="1"/>
    <col min="2" max="2" width="12.6640625" customWidth="1"/>
    <col min="3" max="3" width="12.6640625" style="270" customWidth="1"/>
    <col min="4" max="4" width="12.6640625" customWidth="1"/>
    <col min="5" max="5" width="12.6640625" style="270" customWidth="1"/>
    <col min="6" max="6" width="12.6640625" customWidth="1"/>
    <col min="7" max="7" width="12.6640625" style="270" customWidth="1"/>
    <col min="8" max="8" width="12.6640625" customWidth="1"/>
    <col min="9" max="9" width="12.6640625" style="270" customWidth="1"/>
    <col min="10" max="10" width="12.6640625" customWidth="1"/>
    <col min="11" max="11" width="12.6640625" style="270" customWidth="1"/>
    <col min="12" max="12" width="12.6640625" customWidth="1"/>
    <col min="13" max="13" width="12.6640625" style="270" customWidth="1"/>
    <col min="14" max="14" width="12.6640625" customWidth="1"/>
    <col min="15" max="15" width="12.6640625" style="270" customWidth="1"/>
  </cols>
  <sheetData>
    <row r="1" spans="1:15" ht="19.95" customHeight="1">
      <c r="A1" s="557" t="s">
        <v>986</v>
      </c>
      <c r="B1" s="557"/>
      <c r="C1" s="557"/>
      <c r="D1" s="557"/>
      <c r="E1" s="557"/>
      <c r="F1" s="557"/>
      <c r="G1" s="557"/>
      <c r="H1" s="557"/>
      <c r="I1" s="557"/>
      <c r="J1" s="557"/>
      <c r="K1" s="557"/>
      <c r="L1" s="557"/>
      <c r="M1" s="557"/>
      <c r="N1" s="557"/>
      <c r="O1" s="557"/>
    </row>
    <row r="2" spans="1:15" ht="19.95" customHeight="1">
      <c r="A2" s="557" t="s">
        <v>987</v>
      </c>
      <c r="B2" s="557"/>
      <c r="C2" s="557"/>
      <c r="D2" s="557"/>
      <c r="E2" s="557"/>
      <c r="F2" s="557"/>
      <c r="G2" s="557"/>
      <c r="H2" s="557"/>
      <c r="I2" s="557"/>
      <c r="J2" s="557"/>
      <c r="K2" s="557"/>
      <c r="L2" s="557"/>
      <c r="M2" s="557"/>
      <c r="N2" s="557"/>
      <c r="O2" s="557"/>
    </row>
    <row r="3" spans="1:15" ht="19.95" customHeight="1">
      <c r="A3" s="557"/>
      <c r="B3" s="557"/>
      <c r="C3" s="557"/>
      <c r="D3" s="557"/>
      <c r="E3" s="557"/>
      <c r="F3" s="557"/>
      <c r="G3" s="557"/>
      <c r="H3" s="557"/>
      <c r="I3" s="557"/>
      <c r="J3" s="557"/>
      <c r="K3" s="557"/>
      <c r="L3" s="557"/>
      <c r="M3" s="557"/>
      <c r="N3" s="557"/>
      <c r="O3" s="557"/>
    </row>
    <row r="4" spans="1:15" s="93" customFormat="1" ht="19.95" customHeight="1">
      <c r="A4" s="171" t="s">
        <v>978</v>
      </c>
      <c r="B4" s="574"/>
      <c r="C4" s="574"/>
      <c r="D4" s="574"/>
      <c r="E4" s="574"/>
      <c r="F4" s="574"/>
      <c r="G4" s="574"/>
      <c r="H4" s="574"/>
      <c r="I4" s="574"/>
      <c r="J4" s="574"/>
      <c r="K4" s="574"/>
      <c r="L4" s="574"/>
      <c r="M4" s="574"/>
      <c r="N4" s="574"/>
      <c r="O4" s="655"/>
    </row>
    <row r="5" spans="1:15" s="93" customFormat="1" ht="19.95" customHeight="1">
      <c r="A5" s="171" t="s">
        <v>979</v>
      </c>
      <c r="B5" s="574"/>
      <c r="C5" s="574"/>
      <c r="D5" s="574"/>
      <c r="E5" s="574"/>
      <c r="F5" s="574"/>
      <c r="G5" s="574"/>
      <c r="H5" s="574"/>
      <c r="I5" s="574"/>
      <c r="J5" s="574"/>
      <c r="K5" s="574"/>
      <c r="L5" s="574"/>
      <c r="M5" s="574"/>
      <c r="N5" s="574"/>
      <c r="O5" s="655"/>
    </row>
    <row r="6" spans="1:15" s="93" customFormat="1" ht="19.95" customHeight="1">
      <c r="A6" s="171" t="s">
        <v>980</v>
      </c>
      <c r="B6" s="574"/>
      <c r="C6" s="574"/>
      <c r="D6" s="574"/>
      <c r="E6" s="574"/>
      <c r="F6" s="574"/>
      <c r="G6" s="574"/>
      <c r="H6" s="574"/>
      <c r="I6" s="574"/>
      <c r="J6" s="574"/>
      <c r="K6" s="574"/>
      <c r="L6" s="574"/>
      <c r="M6" s="574"/>
      <c r="N6" s="574"/>
      <c r="O6" s="655"/>
    </row>
    <row r="7" spans="1:15">
      <c r="A7" s="40"/>
      <c r="B7" s="40"/>
      <c r="C7" s="575"/>
      <c r="D7" s="40"/>
      <c r="E7" s="575"/>
      <c r="F7" s="40"/>
      <c r="G7" s="575"/>
      <c r="H7" s="40"/>
      <c r="I7" s="575"/>
      <c r="J7" s="40"/>
      <c r="K7" s="575"/>
      <c r="L7" s="40"/>
      <c r="M7" s="575"/>
      <c r="N7" s="40"/>
      <c r="O7" s="575"/>
    </row>
    <row r="8" spans="1:15" ht="19.95" customHeight="1">
      <c r="A8" s="576" t="s">
        <v>988</v>
      </c>
      <c r="B8" s="576"/>
      <c r="C8" s="576"/>
      <c r="D8" s="576"/>
      <c r="E8" s="119"/>
      <c r="F8" s="119"/>
      <c r="G8" s="119"/>
      <c r="H8" s="577"/>
      <c r="I8" s="53"/>
      <c r="J8" s="776" t="s">
        <v>320</v>
      </c>
      <c r="K8" s="578"/>
      <c r="L8" s="559"/>
      <c r="M8" s="575"/>
      <c r="N8" s="40"/>
      <c r="O8" s="559"/>
    </row>
    <row r="9" spans="1:15" ht="19.95" customHeight="1">
      <c r="A9" s="40"/>
      <c r="B9" s="40"/>
      <c r="C9" s="575"/>
      <c r="D9" s="40"/>
      <c r="E9" s="575"/>
      <c r="F9" s="40"/>
      <c r="G9" s="575"/>
      <c r="H9" s="40"/>
      <c r="I9" s="575"/>
      <c r="J9" s="40"/>
      <c r="K9" s="575"/>
      <c r="L9" s="40"/>
      <c r="M9" s="575"/>
      <c r="N9" s="40"/>
      <c r="O9" s="575"/>
    </row>
    <row r="10" spans="1:15" ht="19.95" customHeight="1">
      <c r="A10" s="40"/>
      <c r="B10" s="578"/>
      <c r="C10" s="578"/>
      <c r="D10" s="580" t="s">
        <v>537</v>
      </c>
      <c r="E10" s="581"/>
      <c r="F10" s="581"/>
      <c r="G10" s="581"/>
      <c r="H10" s="581"/>
      <c r="I10" s="581"/>
      <c r="J10" s="614" t="s">
        <v>538</v>
      </c>
      <c r="K10" s="663"/>
      <c r="L10" s="663"/>
      <c r="M10" s="663"/>
      <c r="N10" s="663"/>
      <c r="O10" s="664"/>
    </row>
    <row r="11" spans="1:15" ht="19.95" customHeight="1">
      <c r="A11" s="288" t="s">
        <v>536</v>
      </c>
      <c r="B11" s="422" t="s">
        <v>50</v>
      </c>
      <c r="C11" s="424"/>
      <c r="D11" s="617" t="s">
        <v>51</v>
      </c>
      <c r="E11" s="582"/>
      <c r="F11" s="582" t="s">
        <v>52</v>
      </c>
      <c r="G11" s="582"/>
      <c r="H11" s="582" t="s">
        <v>55</v>
      </c>
      <c r="I11" s="582"/>
      <c r="J11" s="613" t="s">
        <v>180</v>
      </c>
      <c r="K11" s="613"/>
      <c r="L11" s="613" t="s">
        <v>181</v>
      </c>
      <c r="M11" s="613"/>
      <c r="N11" s="613" t="s">
        <v>55</v>
      </c>
      <c r="O11" s="613"/>
    </row>
    <row r="12" spans="1:15" ht="19.95" customHeight="1">
      <c r="A12" s="665"/>
      <c r="B12" s="618" t="s">
        <v>2</v>
      </c>
      <c r="C12" s="618" t="s">
        <v>3</v>
      </c>
      <c r="D12" s="582" t="s">
        <v>2</v>
      </c>
      <c r="E12" s="582" t="s">
        <v>3</v>
      </c>
      <c r="F12" s="582" t="s">
        <v>2</v>
      </c>
      <c r="G12" s="582" t="s">
        <v>3</v>
      </c>
      <c r="H12" s="582" t="s">
        <v>2</v>
      </c>
      <c r="I12" s="582" t="s">
        <v>3</v>
      </c>
      <c r="J12" s="583" t="s">
        <v>2</v>
      </c>
      <c r="K12" s="583" t="s">
        <v>3</v>
      </c>
      <c r="L12" s="583" t="s">
        <v>2</v>
      </c>
      <c r="M12" s="583" t="s">
        <v>3</v>
      </c>
      <c r="N12" s="583" t="s">
        <v>2</v>
      </c>
      <c r="O12" s="583" t="s">
        <v>3</v>
      </c>
    </row>
    <row r="13" spans="1:15" ht="19.95" customHeight="1">
      <c r="A13" s="274" t="s">
        <v>481</v>
      </c>
      <c r="B13" s="442">
        <v>10381</v>
      </c>
      <c r="C13" s="584">
        <f>+B13/$B13</f>
        <v>1</v>
      </c>
      <c r="D13" s="442">
        <v>2155</v>
      </c>
      <c r="E13" s="584">
        <f>+D13/$B13</f>
        <v>0.20759079086793181</v>
      </c>
      <c r="F13" s="442">
        <v>6532</v>
      </c>
      <c r="G13" s="584">
        <f>+F13/$B13</f>
        <v>0.62922647143820443</v>
      </c>
      <c r="H13" s="442">
        <v>1694</v>
      </c>
      <c r="I13" s="584">
        <f>+H13/$B13</f>
        <v>0.16318273769386379</v>
      </c>
      <c r="J13" s="569">
        <v>1918</v>
      </c>
      <c r="K13" s="585">
        <f>+J13/$B13</f>
        <v>0.18476062036412677</v>
      </c>
      <c r="L13" s="569">
        <v>6769</v>
      </c>
      <c r="M13" s="585">
        <f>+L13/$B13</f>
        <v>0.65205664194200941</v>
      </c>
      <c r="N13" s="569">
        <v>1694</v>
      </c>
      <c r="O13" s="585">
        <f>+N13/$B13</f>
        <v>0.16318273769386379</v>
      </c>
    </row>
    <row r="14" spans="1:15" ht="19.95" customHeight="1">
      <c r="A14" s="274" t="s">
        <v>482</v>
      </c>
      <c r="B14" s="442">
        <v>9381</v>
      </c>
      <c r="C14" s="584">
        <f>+B14/$B14</f>
        <v>1</v>
      </c>
      <c r="D14" s="442">
        <v>2046</v>
      </c>
      <c r="E14" s="584">
        <f>+D14/$B14</f>
        <v>0.2181004157339303</v>
      </c>
      <c r="F14" s="442">
        <v>6137</v>
      </c>
      <c r="G14" s="584">
        <f>+F14/$B14</f>
        <v>0.65419464875812816</v>
      </c>
      <c r="H14" s="442">
        <v>1198</v>
      </c>
      <c r="I14" s="584">
        <f>+H14/$B14</f>
        <v>0.1277049355079416</v>
      </c>
      <c r="J14" s="569">
        <v>1822</v>
      </c>
      <c r="K14" s="585">
        <f>+J14/$B14</f>
        <v>0.19422236435348045</v>
      </c>
      <c r="L14" s="569">
        <v>6361</v>
      </c>
      <c r="M14" s="585">
        <f>+L14/$B14</f>
        <v>0.67807270013857801</v>
      </c>
      <c r="N14" s="569">
        <v>1198</v>
      </c>
      <c r="O14" s="585">
        <f>+N14/$B14</f>
        <v>0.1277049355079416</v>
      </c>
    </row>
    <row r="15" spans="1:15" ht="19.95" customHeight="1">
      <c r="A15" s="274" t="s">
        <v>483</v>
      </c>
      <c r="B15" s="442">
        <v>19754</v>
      </c>
      <c r="C15" s="584">
        <f t="shared" ref="C15:C69" si="0">+B15/$B15</f>
        <v>1</v>
      </c>
      <c r="D15" s="442">
        <v>3608</v>
      </c>
      <c r="E15" s="584">
        <f t="shared" ref="E15:E69" si="1">+D15/$B15</f>
        <v>0.1826465525969424</v>
      </c>
      <c r="F15" s="442">
        <v>12782</v>
      </c>
      <c r="G15" s="584">
        <f t="shared" ref="G15:G69" si="2">+F15/$B15</f>
        <v>0.6470588235294118</v>
      </c>
      <c r="H15" s="442">
        <v>3364</v>
      </c>
      <c r="I15" s="584">
        <f t="shared" ref="I15:I69" si="3">+H15/$B15</f>
        <v>0.17029462387364586</v>
      </c>
      <c r="J15" s="569">
        <v>3272</v>
      </c>
      <c r="K15" s="585">
        <f t="shared" ref="K15:K69" si="4">+J15/$B15</f>
        <v>0.16563733927305863</v>
      </c>
      <c r="L15" s="569">
        <v>13118</v>
      </c>
      <c r="M15" s="585">
        <f t="shared" ref="M15:M69" si="5">+L15/$B15</f>
        <v>0.66406803685329552</v>
      </c>
      <c r="N15" s="569">
        <v>3364</v>
      </c>
      <c r="O15" s="585">
        <f t="shared" ref="O15:O69" si="6">+N15/$B15</f>
        <v>0.17029462387364586</v>
      </c>
    </row>
    <row r="16" spans="1:15" ht="19.95" customHeight="1">
      <c r="A16" s="274" t="s">
        <v>484</v>
      </c>
      <c r="B16" s="442">
        <v>8196</v>
      </c>
      <c r="C16" s="584">
        <f t="shared" si="0"/>
        <v>1</v>
      </c>
      <c r="D16" s="442">
        <v>1784</v>
      </c>
      <c r="E16" s="584">
        <f t="shared" si="1"/>
        <v>0.21766715470961445</v>
      </c>
      <c r="F16" s="442">
        <v>5070</v>
      </c>
      <c r="G16" s="584">
        <f t="shared" si="2"/>
        <v>0.61859443631039535</v>
      </c>
      <c r="H16" s="442">
        <v>1342</v>
      </c>
      <c r="I16" s="584">
        <f t="shared" si="3"/>
        <v>0.16373840897999023</v>
      </c>
      <c r="J16" s="569">
        <v>1581</v>
      </c>
      <c r="K16" s="585">
        <f t="shared" si="4"/>
        <v>0.19289897510980966</v>
      </c>
      <c r="L16" s="569">
        <v>5273</v>
      </c>
      <c r="M16" s="585">
        <f t="shared" si="5"/>
        <v>0.64336261591020005</v>
      </c>
      <c r="N16" s="569">
        <v>1342</v>
      </c>
      <c r="O16" s="585">
        <f t="shared" si="6"/>
        <v>0.16373840897999023</v>
      </c>
    </row>
    <row r="17" spans="1:15" ht="19.95" customHeight="1">
      <c r="A17" s="274" t="s">
        <v>485</v>
      </c>
      <c r="B17" s="442">
        <v>8827</v>
      </c>
      <c r="C17" s="584">
        <f t="shared" si="0"/>
        <v>1</v>
      </c>
      <c r="D17" s="442">
        <v>1487</v>
      </c>
      <c r="E17" s="584">
        <f t="shared" si="1"/>
        <v>0.16846040557380765</v>
      </c>
      <c r="F17" s="442">
        <v>5725</v>
      </c>
      <c r="G17" s="584">
        <f t="shared" si="2"/>
        <v>0.64857822589781355</v>
      </c>
      <c r="H17" s="442">
        <v>1615</v>
      </c>
      <c r="I17" s="584">
        <f t="shared" si="3"/>
        <v>0.18296136852837883</v>
      </c>
      <c r="J17" s="569">
        <v>1308</v>
      </c>
      <c r="K17" s="585">
        <f t="shared" si="4"/>
        <v>0.14818171519202447</v>
      </c>
      <c r="L17" s="569">
        <v>5904</v>
      </c>
      <c r="M17" s="585">
        <f t="shared" si="5"/>
        <v>0.66885691627959665</v>
      </c>
      <c r="N17" s="569">
        <v>1615</v>
      </c>
      <c r="O17" s="585">
        <f t="shared" si="6"/>
        <v>0.18296136852837883</v>
      </c>
    </row>
    <row r="18" spans="1:15" ht="19.95" customHeight="1">
      <c r="A18" s="403" t="s">
        <v>486</v>
      </c>
      <c r="B18" s="656">
        <v>3414</v>
      </c>
      <c r="C18" s="657">
        <f t="shared" si="0"/>
        <v>1</v>
      </c>
      <c r="D18" s="656">
        <v>775</v>
      </c>
      <c r="E18" s="657">
        <f t="shared" si="1"/>
        <v>0.22700644405389572</v>
      </c>
      <c r="F18" s="656">
        <v>2114</v>
      </c>
      <c r="G18" s="657">
        <f t="shared" si="2"/>
        <v>0.61921499707088457</v>
      </c>
      <c r="H18" s="656">
        <v>525</v>
      </c>
      <c r="I18" s="657">
        <f t="shared" si="3"/>
        <v>0.15377855887521968</v>
      </c>
      <c r="J18" s="569">
        <v>709</v>
      </c>
      <c r="K18" s="585">
        <f t="shared" si="4"/>
        <v>0.20767428236672525</v>
      </c>
      <c r="L18" s="569">
        <v>2180</v>
      </c>
      <c r="M18" s="585">
        <f t="shared" si="5"/>
        <v>0.63854715875805512</v>
      </c>
      <c r="N18" s="569">
        <v>525</v>
      </c>
      <c r="O18" s="585">
        <f t="shared" si="6"/>
        <v>0.15377855887521968</v>
      </c>
    </row>
    <row r="19" spans="1:15" ht="19.95" customHeight="1">
      <c r="A19" s="403" t="s">
        <v>487</v>
      </c>
      <c r="B19" s="656">
        <v>3891</v>
      </c>
      <c r="C19" s="657">
        <f t="shared" si="0"/>
        <v>1</v>
      </c>
      <c r="D19" s="656">
        <v>728</v>
      </c>
      <c r="E19" s="657">
        <f t="shared" si="1"/>
        <v>0.18709843227961964</v>
      </c>
      <c r="F19" s="656">
        <v>2445</v>
      </c>
      <c r="G19" s="657">
        <f t="shared" si="2"/>
        <v>0.6283731688511951</v>
      </c>
      <c r="H19" s="656">
        <v>718</v>
      </c>
      <c r="I19" s="657">
        <f t="shared" si="3"/>
        <v>0.18452839886918529</v>
      </c>
      <c r="J19" s="569">
        <v>649</v>
      </c>
      <c r="K19" s="585">
        <f t="shared" si="4"/>
        <v>0.16679516833718838</v>
      </c>
      <c r="L19" s="569">
        <v>2524</v>
      </c>
      <c r="M19" s="585">
        <f t="shared" si="5"/>
        <v>0.6486764327936263</v>
      </c>
      <c r="N19" s="569">
        <v>718</v>
      </c>
      <c r="O19" s="585">
        <f t="shared" si="6"/>
        <v>0.18452839886918529</v>
      </c>
    </row>
    <row r="20" spans="1:15" ht="19.95" customHeight="1">
      <c r="A20" s="403" t="s">
        <v>488</v>
      </c>
      <c r="B20" s="656">
        <v>12991</v>
      </c>
      <c r="C20" s="657">
        <f t="shared" si="0"/>
        <v>1</v>
      </c>
      <c r="D20" s="656">
        <v>1570</v>
      </c>
      <c r="E20" s="657">
        <f t="shared" si="1"/>
        <v>0.1208528981602648</v>
      </c>
      <c r="F20" s="656">
        <v>9918</v>
      </c>
      <c r="G20" s="657">
        <f t="shared" si="2"/>
        <v>0.76345162035255176</v>
      </c>
      <c r="H20" s="656">
        <v>1503</v>
      </c>
      <c r="I20" s="657">
        <f t="shared" si="3"/>
        <v>0.11569548148718344</v>
      </c>
      <c r="J20" s="569">
        <v>1430</v>
      </c>
      <c r="K20" s="585">
        <f t="shared" si="4"/>
        <v>0.1100762066045724</v>
      </c>
      <c r="L20" s="569">
        <v>10058</v>
      </c>
      <c r="M20" s="585">
        <f t="shared" si="5"/>
        <v>0.77422831190824415</v>
      </c>
      <c r="N20" s="569">
        <v>1503</v>
      </c>
      <c r="O20" s="585">
        <f t="shared" si="6"/>
        <v>0.11569548148718344</v>
      </c>
    </row>
    <row r="21" spans="1:15" ht="19.95" customHeight="1">
      <c r="A21" s="403" t="s">
        <v>489</v>
      </c>
      <c r="B21" s="656">
        <v>20083</v>
      </c>
      <c r="C21" s="657">
        <f t="shared" si="0"/>
        <v>1</v>
      </c>
      <c r="D21" s="656">
        <v>2688</v>
      </c>
      <c r="E21" s="657">
        <f t="shared" si="1"/>
        <v>0.13384454513767863</v>
      </c>
      <c r="F21" s="656">
        <v>15419</v>
      </c>
      <c r="G21" s="657">
        <f t="shared" si="2"/>
        <v>0.76776378031170645</v>
      </c>
      <c r="H21" s="656">
        <v>1976</v>
      </c>
      <c r="I21" s="657">
        <f t="shared" si="3"/>
        <v>9.8391674550614955E-2</v>
      </c>
      <c r="J21" s="569">
        <v>2436</v>
      </c>
      <c r="K21" s="585">
        <f t="shared" si="4"/>
        <v>0.12129661903102126</v>
      </c>
      <c r="L21" s="569">
        <v>15671</v>
      </c>
      <c r="M21" s="585">
        <f t="shared" si="5"/>
        <v>0.78031170641836378</v>
      </c>
      <c r="N21" s="569">
        <v>1976</v>
      </c>
      <c r="O21" s="585">
        <f t="shared" si="6"/>
        <v>9.8391674550614955E-2</v>
      </c>
    </row>
    <row r="22" spans="1:15" ht="19.95" customHeight="1">
      <c r="A22" s="403" t="s">
        <v>490</v>
      </c>
      <c r="B22" s="656">
        <v>913</v>
      </c>
      <c r="C22" s="657">
        <f t="shared" si="0"/>
        <v>1</v>
      </c>
      <c r="D22" s="656">
        <v>171</v>
      </c>
      <c r="E22" s="657">
        <f t="shared" si="1"/>
        <v>0.18729463307776562</v>
      </c>
      <c r="F22" s="656">
        <v>513</v>
      </c>
      <c r="G22" s="657">
        <f t="shared" si="2"/>
        <v>0.56188389923329685</v>
      </c>
      <c r="H22" s="656">
        <v>229</v>
      </c>
      <c r="I22" s="657">
        <f t="shared" si="3"/>
        <v>0.25082146768893759</v>
      </c>
      <c r="J22" s="569">
        <v>142</v>
      </c>
      <c r="K22" s="585">
        <f t="shared" si="4"/>
        <v>0.15553121577217963</v>
      </c>
      <c r="L22" s="569">
        <v>542</v>
      </c>
      <c r="M22" s="585">
        <f t="shared" si="5"/>
        <v>0.59364731653888281</v>
      </c>
      <c r="N22" s="569">
        <v>229</v>
      </c>
      <c r="O22" s="585">
        <f t="shared" si="6"/>
        <v>0.25082146768893759</v>
      </c>
    </row>
    <row r="23" spans="1:15" ht="19.95" customHeight="1">
      <c r="A23" s="403" t="s">
        <v>491</v>
      </c>
      <c r="B23" s="656">
        <v>14727</v>
      </c>
      <c r="C23" s="657">
        <f t="shared" si="0"/>
        <v>1</v>
      </c>
      <c r="D23" s="656">
        <v>3313</v>
      </c>
      <c r="E23" s="657">
        <f t="shared" si="1"/>
        <v>0.22496095606708766</v>
      </c>
      <c r="F23" s="656">
        <v>9184</v>
      </c>
      <c r="G23" s="657">
        <f t="shared" si="2"/>
        <v>0.62361648672506276</v>
      </c>
      <c r="H23" s="656">
        <v>2230</v>
      </c>
      <c r="I23" s="657">
        <f t="shared" si="3"/>
        <v>0.15142255720784953</v>
      </c>
      <c r="J23" s="569">
        <v>2973</v>
      </c>
      <c r="K23" s="585">
        <f t="shared" si="4"/>
        <v>0.20187410877979223</v>
      </c>
      <c r="L23" s="569">
        <v>9524</v>
      </c>
      <c r="M23" s="585">
        <f t="shared" si="5"/>
        <v>0.64670333401235824</v>
      </c>
      <c r="N23" s="569">
        <v>2230</v>
      </c>
      <c r="O23" s="585">
        <f t="shared" si="6"/>
        <v>0.15142255720784953</v>
      </c>
    </row>
    <row r="24" spans="1:15" ht="19.95" customHeight="1">
      <c r="A24" s="403" t="s">
        <v>492</v>
      </c>
      <c r="B24" s="656">
        <v>7231</v>
      </c>
      <c r="C24" s="657">
        <f t="shared" si="0"/>
        <v>1</v>
      </c>
      <c r="D24" s="656">
        <v>1172</v>
      </c>
      <c r="E24" s="657">
        <f t="shared" si="1"/>
        <v>0.1620799336191398</v>
      </c>
      <c r="F24" s="656">
        <v>4497</v>
      </c>
      <c r="G24" s="657">
        <f t="shared" si="2"/>
        <v>0.62190568386115341</v>
      </c>
      <c r="H24" s="656">
        <v>1562</v>
      </c>
      <c r="I24" s="657">
        <f t="shared" si="3"/>
        <v>0.21601438251970681</v>
      </c>
      <c r="J24" s="569">
        <v>1062</v>
      </c>
      <c r="K24" s="585">
        <f t="shared" si="4"/>
        <v>0.14686765316000552</v>
      </c>
      <c r="L24" s="569">
        <v>4607</v>
      </c>
      <c r="M24" s="585">
        <f t="shared" si="5"/>
        <v>0.63711796432028767</v>
      </c>
      <c r="N24" s="569">
        <v>1562</v>
      </c>
      <c r="O24" s="585">
        <f t="shared" si="6"/>
        <v>0.21601438251970681</v>
      </c>
    </row>
    <row r="25" spans="1:15" ht="19.95" customHeight="1">
      <c r="A25" s="403" t="s">
        <v>493</v>
      </c>
      <c r="B25" s="656">
        <v>20440</v>
      </c>
      <c r="C25" s="657">
        <f t="shared" si="0"/>
        <v>1</v>
      </c>
      <c r="D25" s="656">
        <v>1449</v>
      </c>
      <c r="E25" s="657">
        <f t="shared" si="1"/>
        <v>7.089041095890411E-2</v>
      </c>
      <c r="F25" s="656">
        <v>17782</v>
      </c>
      <c r="G25" s="657">
        <f t="shared" si="2"/>
        <v>0.86996086105675152</v>
      </c>
      <c r="H25" s="656">
        <v>1209</v>
      </c>
      <c r="I25" s="657">
        <f t="shared" si="3"/>
        <v>5.9148727984344424E-2</v>
      </c>
      <c r="J25" s="569">
        <v>1271</v>
      </c>
      <c r="K25" s="585">
        <f t="shared" si="4"/>
        <v>6.2181996086105674E-2</v>
      </c>
      <c r="L25" s="569">
        <v>17960</v>
      </c>
      <c r="M25" s="585">
        <f t="shared" si="5"/>
        <v>0.87866927592954991</v>
      </c>
      <c r="N25" s="569">
        <v>1209</v>
      </c>
      <c r="O25" s="585">
        <f t="shared" si="6"/>
        <v>5.9148727984344424E-2</v>
      </c>
    </row>
    <row r="26" spans="1:15" ht="19.95" customHeight="1">
      <c r="A26" s="403" t="s">
        <v>494</v>
      </c>
      <c r="B26" s="656">
        <v>4495</v>
      </c>
      <c r="C26" s="657">
        <f t="shared" si="0"/>
        <v>1</v>
      </c>
      <c r="D26" s="656">
        <v>1023</v>
      </c>
      <c r="E26" s="657">
        <f t="shared" si="1"/>
        <v>0.22758620689655173</v>
      </c>
      <c r="F26" s="656">
        <v>2815</v>
      </c>
      <c r="G26" s="657">
        <f t="shared" si="2"/>
        <v>0.62625139043381539</v>
      </c>
      <c r="H26" s="656">
        <v>657</v>
      </c>
      <c r="I26" s="657">
        <f t="shared" si="3"/>
        <v>0.14616240266963293</v>
      </c>
      <c r="J26" s="569">
        <v>893</v>
      </c>
      <c r="K26" s="585">
        <f t="shared" si="4"/>
        <v>0.19866518353726362</v>
      </c>
      <c r="L26" s="569">
        <v>2945</v>
      </c>
      <c r="M26" s="585">
        <f t="shared" si="5"/>
        <v>0.65517241379310343</v>
      </c>
      <c r="N26" s="569">
        <v>657</v>
      </c>
      <c r="O26" s="585">
        <f t="shared" si="6"/>
        <v>0.14616240266963293</v>
      </c>
    </row>
    <row r="27" spans="1:15" ht="19.95" customHeight="1">
      <c r="A27" s="403" t="s">
        <v>495</v>
      </c>
      <c r="B27" s="656">
        <v>6321</v>
      </c>
      <c r="C27" s="657">
        <f t="shared" si="0"/>
        <v>1</v>
      </c>
      <c r="D27" s="656">
        <v>1293</v>
      </c>
      <c r="E27" s="657">
        <f t="shared" si="1"/>
        <v>0.20455624110109161</v>
      </c>
      <c r="F27" s="656">
        <v>4153</v>
      </c>
      <c r="G27" s="657">
        <f t="shared" si="2"/>
        <v>0.65701629489004909</v>
      </c>
      <c r="H27" s="656">
        <v>875</v>
      </c>
      <c r="I27" s="657">
        <f t="shared" si="3"/>
        <v>0.13842746400885936</v>
      </c>
      <c r="J27" s="569">
        <v>1162</v>
      </c>
      <c r="K27" s="585">
        <f t="shared" si="4"/>
        <v>0.18383167220376523</v>
      </c>
      <c r="L27" s="569">
        <v>4284</v>
      </c>
      <c r="M27" s="585">
        <f t="shared" si="5"/>
        <v>0.67774086378737541</v>
      </c>
      <c r="N27" s="569">
        <v>875</v>
      </c>
      <c r="O27" s="585">
        <f t="shared" si="6"/>
        <v>0.13842746400885936</v>
      </c>
    </row>
    <row r="28" spans="1:15" ht="19.95" customHeight="1">
      <c r="A28" s="403" t="s">
        <v>496</v>
      </c>
      <c r="B28" s="656">
        <v>7616</v>
      </c>
      <c r="C28" s="657">
        <f t="shared" si="0"/>
        <v>1</v>
      </c>
      <c r="D28" s="656">
        <v>1322</v>
      </c>
      <c r="E28" s="657">
        <f t="shared" si="1"/>
        <v>0.17358193277310924</v>
      </c>
      <c r="F28" s="656">
        <v>4623</v>
      </c>
      <c r="G28" s="657">
        <f t="shared" si="2"/>
        <v>0.60701155462184875</v>
      </c>
      <c r="H28" s="656">
        <v>1671</v>
      </c>
      <c r="I28" s="657">
        <f t="shared" si="3"/>
        <v>0.21940651260504201</v>
      </c>
      <c r="J28" s="569">
        <v>1162</v>
      </c>
      <c r="K28" s="585">
        <f t="shared" si="4"/>
        <v>0.15257352941176472</v>
      </c>
      <c r="L28" s="569">
        <v>4783</v>
      </c>
      <c r="M28" s="585">
        <f t="shared" si="5"/>
        <v>0.62801995798319332</v>
      </c>
      <c r="N28" s="569">
        <v>1671</v>
      </c>
      <c r="O28" s="585">
        <f t="shared" si="6"/>
        <v>0.21940651260504201</v>
      </c>
    </row>
    <row r="29" spans="1:15" ht="19.95" customHeight="1">
      <c r="A29" s="403" t="s">
        <v>439</v>
      </c>
      <c r="B29" s="656">
        <v>10796</v>
      </c>
      <c r="C29" s="657">
        <f t="shared" si="0"/>
        <v>1</v>
      </c>
      <c r="D29" s="656">
        <v>1174</v>
      </c>
      <c r="E29" s="657">
        <f t="shared" si="1"/>
        <v>0.10874397925157465</v>
      </c>
      <c r="F29" s="656">
        <v>8619</v>
      </c>
      <c r="G29" s="657">
        <f t="shared" si="2"/>
        <v>0.79835124120044465</v>
      </c>
      <c r="H29" s="656">
        <v>1003</v>
      </c>
      <c r="I29" s="657">
        <f t="shared" si="3"/>
        <v>9.2904779547980737E-2</v>
      </c>
      <c r="J29" s="569">
        <v>1067</v>
      </c>
      <c r="K29" s="585">
        <f t="shared" si="4"/>
        <v>9.8832901074472027E-2</v>
      </c>
      <c r="L29" s="569">
        <v>8726</v>
      </c>
      <c r="M29" s="585">
        <f t="shared" si="5"/>
        <v>0.80826231937754722</v>
      </c>
      <c r="N29" s="569">
        <v>1003</v>
      </c>
      <c r="O29" s="585">
        <f t="shared" si="6"/>
        <v>9.2904779547980737E-2</v>
      </c>
    </row>
    <row r="30" spans="1:15" ht="19.95" customHeight="1">
      <c r="A30" s="403" t="s">
        <v>497</v>
      </c>
      <c r="B30" s="656">
        <v>12712</v>
      </c>
      <c r="C30" s="657">
        <f t="shared" si="0"/>
        <v>1</v>
      </c>
      <c r="D30" s="656">
        <v>3280</v>
      </c>
      <c r="E30" s="657">
        <f t="shared" si="1"/>
        <v>0.25802391441157962</v>
      </c>
      <c r="F30" s="656">
        <v>7885</v>
      </c>
      <c r="G30" s="657">
        <f t="shared" si="2"/>
        <v>0.62028005034612965</v>
      </c>
      <c r="H30" s="656">
        <v>1547</v>
      </c>
      <c r="I30" s="657">
        <f t="shared" si="3"/>
        <v>0.12169603524229075</v>
      </c>
      <c r="J30" s="569">
        <v>2965</v>
      </c>
      <c r="K30" s="585">
        <f t="shared" si="4"/>
        <v>0.23324417872876022</v>
      </c>
      <c r="L30" s="569">
        <v>8200</v>
      </c>
      <c r="M30" s="585">
        <f t="shared" si="5"/>
        <v>0.64505978602894898</v>
      </c>
      <c r="N30" s="569">
        <v>1547</v>
      </c>
      <c r="O30" s="585">
        <f t="shared" si="6"/>
        <v>0.12169603524229075</v>
      </c>
    </row>
    <row r="31" spans="1:15" ht="19.95" customHeight="1">
      <c r="A31" s="403" t="s">
        <v>498</v>
      </c>
      <c r="B31" s="656">
        <v>8971</v>
      </c>
      <c r="C31" s="657">
        <f t="shared" si="0"/>
        <v>1</v>
      </c>
      <c r="D31" s="656">
        <v>1980</v>
      </c>
      <c r="E31" s="657">
        <f t="shared" si="1"/>
        <v>0.22071118047040464</v>
      </c>
      <c r="F31" s="656">
        <v>5901</v>
      </c>
      <c r="G31" s="657">
        <f t="shared" si="2"/>
        <v>0.65778619997770593</v>
      </c>
      <c r="H31" s="656">
        <v>1090</v>
      </c>
      <c r="I31" s="657">
        <f t="shared" si="3"/>
        <v>0.12150261955188942</v>
      </c>
      <c r="J31" s="569">
        <v>1797</v>
      </c>
      <c r="K31" s="585">
        <f t="shared" si="4"/>
        <v>0.20031211682086725</v>
      </c>
      <c r="L31" s="569">
        <v>6084</v>
      </c>
      <c r="M31" s="585">
        <f t="shared" si="5"/>
        <v>0.6781852636272433</v>
      </c>
      <c r="N31" s="569">
        <v>1090</v>
      </c>
      <c r="O31" s="585">
        <f t="shared" si="6"/>
        <v>0.12150261955188942</v>
      </c>
    </row>
    <row r="32" spans="1:15" ht="19.95" customHeight="1">
      <c r="A32" s="403" t="s">
        <v>499</v>
      </c>
      <c r="B32" s="656">
        <v>15526</v>
      </c>
      <c r="C32" s="657">
        <f t="shared" si="0"/>
        <v>1</v>
      </c>
      <c r="D32" s="656">
        <v>3493</v>
      </c>
      <c r="E32" s="657">
        <f t="shared" si="1"/>
        <v>0.22497745716862039</v>
      </c>
      <c r="F32" s="656">
        <v>10433</v>
      </c>
      <c r="G32" s="657">
        <f t="shared" si="2"/>
        <v>0.67196959938168233</v>
      </c>
      <c r="H32" s="656">
        <v>1600</v>
      </c>
      <c r="I32" s="657">
        <f t="shared" si="3"/>
        <v>0.10305294344969729</v>
      </c>
      <c r="J32" s="569">
        <v>3244</v>
      </c>
      <c r="K32" s="585">
        <f t="shared" si="4"/>
        <v>0.20893984284426123</v>
      </c>
      <c r="L32" s="569">
        <v>10682</v>
      </c>
      <c r="M32" s="585">
        <f t="shared" si="5"/>
        <v>0.68800721370604145</v>
      </c>
      <c r="N32" s="569">
        <v>1600</v>
      </c>
      <c r="O32" s="585">
        <f t="shared" si="6"/>
        <v>0.10305294344969729</v>
      </c>
    </row>
    <row r="33" spans="1:15" ht="19.95" customHeight="1">
      <c r="A33" s="403" t="s">
        <v>500</v>
      </c>
      <c r="B33" s="656">
        <v>10534</v>
      </c>
      <c r="C33" s="657">
        <f t="shared" si="0"/>
        <v>1</v>
      </c>
      <c r="D33" s="656">
        <v>1854</v>
      </c>
      <c r="E33" s="657">
        <f t="shared" si="1"/>
        <v>0.17600151889120941</v>
      </c>
      <c r="F33" s="656">
        <v>7377</v>
      </c>
      <c r="G33" s="657">
        <f t="shared" si="2"/>
        <v>0.70030377824188339</v>
      </c>
      <c r="H33" s="656">
        <v>1303</v>
      </c>
      <c r="I33" s="657">
        <f t="shared" si="3"/>
        <v>0.12369470286690716</v>
      </c>
      <c r="J33" s="569">
        <v>1718</v>
      </c>
      <c r="K33" s="585">
        <f t="shared" si="4"/>
        <v>0.16309094361116386</v>
      </c>
      <c r="L33" s="569">
        <v>7513</v>
      </c>
      <c r="M33" s="585">
        <f t="shared" si="5"/>
        <v>0.71321435352192897</v>
      </c>
      <c r="N33" s="569">
        <v>1303</v>
      </c>
      <c r="O33" s="585">
        <f t="shared" si="6"/>
        <v>0.12369470286690716</v>
      </c>
    </row>
    <row r="34" spans="1:15" ht="19.95" customHeight="1">
      <c r="A34" s="403" t="s">
        <v>501</v>
      </c>
      <c r="B34" s="656">
        <v>14378</v>
      </c>
      <c r="C34" s="657">
        <f t="shared" si="0"/>
        <v>1</v>
      </c>
      <c r="D34" s="656">
        <v>2867</v>
      </c>
      <c r="E34" s="657">
        <f t="shared" si="1"/>
        <v>0.19940186395882598</v>
      </c>
      <c r="F34" s="656">
        <v>9657</v>
      </c>
      <c r="G34" s="657">
        <f t="shared" si="2"/>
        <v>0.67165113367645013</v>
      </c>
      <c r="H34" s="656">
        <v>1854</v>
      </c>
      <c r="I34" s="657">
        <f t="shared" si="3"/>
        <v>0.12894700236472389</v>
      </c>
      <c r="J34" s="569">
        <v>2596</v>
      </c>
      <c r="K34" s="585">
        <f t="shared" si="4"/>
        <v>0.18055362359159827</v>
      </c>
      <c r="L34" s="569">
        <v>9928</v>
      </c>
      <c r="M34" s="585">
        <f t="shared" si="5"/>
        <v>0.69049937404367789</v>
      </c>
      <c r="N34" s="569">
        <v>1854</v>
      </c>
      <c r="O34" s="585">
        <f t="shared" si="6"/>
        <v>0.12894700236472389</v>
      </c>
    </row>
    <row r="35" spans="1:15" ht="19.95" customHeight="1">
      <c r="A35" s="403" t="s">
        <v>502</v>
      </c>
      <c r="B35" s="656">
        <v>9580</v>
      </c>
      <c r="C35" s="657">
        <f t="shared" si="0"/>
        <v>1</v>
      </c>
      <c r="D35" s="656">
        <v>1833</v>
      </c>
      <c r="E35" s="657">
        <f t="shared" si="1"/>
        <v>0.19133611691022964</v>
      </c>
      <c r="F35" s="656">
        <v>6442</v>
      </c>
      <c r="G35" s="657">
        <f t="shared" si="2"/>
        <v>0.67244258872651352</v>
      </c>
      <c r="H35" s="656">
        <v>1305</v>
      </c>
      <c r="I35" s="657">
        <f t="shared" si="3"/>
        <v>0.13622129436325678</v>
      </c>
      <c r="J35" s="569">
        <v>1684</v>
      </c>
      <c r="K35" s="585">
        <f t="shared" si="4"/>
        <v>0.17578288100208769</v>
      </c>
      <c r="L35" s="569">
        <v>6591</v>
      </c>
      <c r="M35" s="585">
        <f t="shared" si="5"/>
        <v>0.68799582463465558</v>
      </c>
      <c r="N35" s="569">
        <v>1305</v>
      </c>
      <c r="O35" s="585">
        <f t="shared" si="6"/>
        <v>0.13622129436325678</v>
      </c>
    </row>
    <row r="36" spans="1:15" ht="19.95" customHeight="1">
      <c r="A36" s="403" t="s">
        <v>503</v>
      </c>
      <c r="B36" s="656">
        <v>22564</v>
      </c>
      <c r="C36" s="657">
        <f t="shared" si="0"/>
        <v>1</v>
      </c>
      <c r="D36" s="656">
        <v>2534</v>
      </c>
      <c r="E36" s="657">
        <f t="shared" si="1"/>
        <v>0.11230278319446907</v>
      </c>
      <c r="F36" s="656">
        <v>18167</v>
      </c>
      <c r="G36" s="657">
        <f t="shared" si="2"/>
        <v>0.80513206878213084</v>
      </c>
      <c r="H36" s="656">
        <v>1863</v>
      </c>
      <c r="I36" s="657">
        <f t="shared" si="3"/>
        <v>8.2565148023400106E-2</v>
      </c>
      <c r="J36" s="569">
        <v>2287</v>
      </c>
      <c r="K36" s="585">
        <f t="shared" si="4"/>
        <v>0.10135614252792058</v>
      </c>
      <c r="L36" s="569">
        <v>18414</v>
      </c>
      <c r="M36" s="585">
        <f t="shared" si="5"/>
        <v>0.81607870944867933</v>
      </c>
      <c r="N36" s="569">
        <v>1863</v>
      </c>
      <c r="O36" s="585">
        <f t="shared" si="6"/>
        <v>8.2565148023400106E-2</v>
      </c>
    </row>
    <row r="37" spans="1:15" ht="19.95" customHeight="1">
      <c r="A37" s="403" t="s">
        <v>504</v>
      </c>
      <c r="B37" s="656">
        <v>23848</v>
      </c>
      <c r="C37" s="657">
        <f t="shared" si="0"/>
        <v>1</v>
      </c>
      <c r="D37" s="656">
        <v>2228</v>
      </c>
      <c r="E37" s="657">
        <f t="shared" si="1"/>
        <v>9.3425025159342506E-2</v>
      </c>
      <c r="F37" s="656">
        <v>18664</v>
      </c>
      <c r="G37" s="657">
        <f t="shared" si="2"/>
        <v>0.78262328077826238</v>
      </c>
      <c r="H37" s="656">
        <v>2956</v>
      </c>
      <c r="I37" s="657">
        <f t="shared" si="3"/>
        <v>0.12395169406239517</v>
      </c>
      <c r="J37" s="569">
        <v>1991</v>
      </c>
      <c r="K37" s="585">
        <f t="shared" si="4"/>
        <v>8.3487084870848702E-2</v>
      </c>
      <c r="L37" s="569">
        <v>18901</v>
      </c>
      <c r="M37" s="585">
        <f t="shared" si="5"/>
        <v>0.79256122106675608</v>
      </c>
      <c r="N37" s="569">
        <v>2956</v>
      </c>
      <c r="O37" s="585">
        <f t="shared" si="6"/>
        <v>0.12395169406239517</v>
      </c>
    </row>
    <row r="38" spans="1:15" ht="19.95" customHeight="1">
      <c r="A38" s="403" t="s">
        <v>505</v>
      </c>
      <c r="B38" s="656">
        <v>13801</v>
      </c>
      <c r="C38" s="657">
        <f t="shared" si="0"/>
        <v>1</v>
      </c>
      <c r="D38" s="656">
        <v>1904</v>
      </c>
      <c r="E38" s="657">
        <f t="shared" si="1"/>
        <v>0.13796101731758567</v>
      </c>
      <c r="F38" s="656">
        <v>10655</v>
      </c>
      <c r="G38" s="657">
        <f t="shared" si="2"/>
        <v>0.77204550394898919</v>
      </c>
      <c r="H38" s="656">
        <v>1242</v>
      </c>
      <c r="I38" s="657">
        <f t="shared" si="3"/>
        <v>8.9993478733425114E-2</v>
      </c>
      <c r="J38" s="569">
        <v>1728</v>
      </c>
      <c r="K38" s="585">
        <f t="shared" si="4"/>
        <v>0.12520831823780884</v>
      </c>
      <c r="L38" s="569">
        <v>10831</v>
      </c>
      <c r="M38" s="585">
        <f t="shared" si="5"/>
        <v>0.78479820302876602</v>
      </c>
      <c r="N38" s="569">
        <v>1242</v>
      </c>
      <c r="O38" s="585">
        <f t="shared" si="6"/>
        <v>8.9993478733425114E-2</v>
      </c>
    </row>
    <row r="39" spans="1:15" ht="19.95" customHeight="1">
      <c r="A39" s="403" t="s">
        <v>506</v>
      </c>
      <c r="B39" s="656">
        <v>7948</v>
      </c>
      <c r="C39" s="657">
        <f t="shared" si="0"/>
        <v>1</v>
      </c>
      <c r="D39" s="656">
        <v>1104</v>
      </c>
      <c r="E39" s="657">
        <f t="shared" si="1"/>
        <v>0.1389028686462003</v>
      </c>
      <c r="F39" s="656">
        <v>5234</v>
      </c>
      <c r="G39" s="657">
        <f t="shared" si="2"/>
        <v>0.65853044791142423</v>
      </c>
      <c r="H39" s="656">
        <v>1610</v>
      </c>
      <c r="I39" s="657">
        <f t="shared" si="3"/>
        <v>0.20256668344237544</v>
      </c>
      <c r="J39" s="569">
        <v>964</v>
      </c>
      <c r="K39" s="585">
        <f t="shared" si="4"/>
        <v>0.12128837443381983</v>
      </c>
      <c r="L39" s="569">
        <v>5374</v>
      </c>
      <c r="M39" s="585">
        <f t="shared" si="5"/>
        <v>0.67614494212380472</v>
      </c>
      <c r="N39" s="569">
        <v>1610</v>
      </c>
      <c r="O39" s="585">
        <f t="shared" si="6"/>
        <v>0.20256668344237544</v>
      </c>
    </row>
    <row r="40" spans="1:15" ht="19.95" customHeight="1">
      <c r="A40" s="403" t="s">
        <v>507</v>
      </c>
      <c r="B40" s="656">
        <v>9382</v>
      </c>
      <c r="C40" s="657">
        <f t="shared" si="0"/>
        <v>1</v>
      </c>
      <c r="D40" s="656">
        <v>1607</v>
      </c>
      <c r="E40" s="657">
        <f t="shared" si="1"/>
        <v>0.1712854402046472</v>
      </c>
      <c r="F40" s="656">
        <v>6282</v>
      </c>
      <c r="G40" s="657">
        <f t="shared" si="2"/>
        <v>0.66958004689831596</v>
      </c>
      <c r="H40" s="656">
        <v>1493</v>
      </c>
      <c r="I40" s="657">
        <f t="shared" si="3"/>
        <v>0.15913451289703687</v>
      </c>
      <c r="J40" s="569">
        <v>1439</v>
      </c>
      <c r="K40" s="585">
        <f t="shared" si="4"/>
        <v>0.15337881048816884</v>
      </c>
      <c r="L40" s="569">
        <v>6450</v>
      </c>
      <c r="M40" s="585">
        <f t="shared" si="5"/>
        <v>0.68748667661479423</v>
      </c>
      <c r="N40" s="569">
        <v>1493</v>
      </c>
      <c r="O40" s="585">
        <f t="shared" si="6"/>
        <v>0.15913451289703687</v>
      </c>
    </row>
    <row r="41" spans="1:15" ht="19.95" customHeight="1">
      <c r="A41" s="403" t="s">
        <v>508</v>
      </c>
      <c r="B41" s="656">
        <v>16883</v>
      </c>
      <c r="C41" s="657">
        <f t="shared" si="0"/>
        <v>1</v>
      </c>
      <c r="D41" s="656">
        <v>3189</v>
      </c>
      <c r="E41" s="657">
        <f t="shared" si="1"/>
        <v>0.18888823076467454</v>
      </c>
      <c r="F41" s="656">
        <v>10592</v>
      </c>
      <c r="G41" s="657">
        <f t="shared" si="2"/>
        <v>0.62737665106912277</v>
      </c>
      <c r="H41" s="656">
        <v>3102</v>
      </c>
      <c r="I41" s="657">
        <f t="shared" si="3"/>
        <v>0.18373511816620269</v>
      </c>
      <c r="J41" s="569">
        <v>2844</v>
      </c>
      <c r="K41" s="585">
        <f t="shared" si="4"/>
        <v>0.16845347390866552</v>
      </c>
      <c r="L41" s="569">
        <v>10937</v>
      </c>
      <c r="M41" s="585">
        <f t="shared" si="5"/>
        <v>0.64781140792513181</v>
      </c>
      <c r="N41" s="569">
        <v>3102</v>
      </c>
      <c r="O41" s="585">
        <f t="shared" si="6"/>
        <v>0.18373511816620269</v>
      </c>
    </row>
    <row r="42" spans="1:15" ht="19.95" customHeight="1">
      <c r="A42" s="403" t="s">
        <v>509</v>
      </c>
      <c r="B42" s="656">
        <v>12666</v>
      </c>
      <c r="C42" s="657">
        <f t="shared" si="0"/>
        <v>1</v>
      </c>
      <c r="D42" s="656">
        <v>2665</v>
      </c>
      <c r="E42" s="657">
        <f t="shared" si="1"/>
        <v>0.21040581083214907</v>
      </c>
      <c r="F42" s="656">
        <v>7829</v>
      </c>
      <c r="G42" s="657">
        <f t="shared" si="2"/>
        <v>0.61811147955155532</v>
      </c>
      <c r="H42" s="656">
        <v>2172</v>
      </c>
      <c r="I42" s="657">
        <f t="shared" si="3"/>
        <v>0.17148270961629558</v>
      </c>
      <c r="J42" s="569">
        <v>2383</v>
      </c>
      <c r="K42" s="585">
        <f t="shared" si="4"/>
        <v>0.18814148113058582</v>
      </c>
      <c r="L42" s="569">
        <v>8111</v>
      </c>
      <c r="M42" s="585">
        <f t="shared" si="5"/>
        <v>0.64037580925311854</v>
      </c>
      <c r="N42" s="569">
        <v>2172</v>
      </c>
      <c r="O42" s="585">
        <f t="shared" si="6"/>
        <v>0.17148270961629558</v>
      </c>
    </row>
    <row r="43" spans="1:15" ht="19.95" customHeight="1">
      <c r="A43" s="403" t="s">
        <v>510</v>
      </c>
      <c r="B43" s="656">
        <v>14391</v>
      </c>
      <c r="C43" s="657">
        <f t="shared" si="0"/>
        <v>1</v>
      </c>
      <c r="D43" s="656">
        <v>1551</v>
      </c>
      <c r="E43" s="657">
        <f t="shared" si="1"/>
        <v>0.10777569314154679</v>
      </c>
      <c r="F43" s="656">
        <v>11185</v>
      </c>
      <c r="G43" s="657">
        <f t="shared" si="2"/>
        <v>0.77722187478285043</v>
      </c>
      <c r="H43" s="656">
        <v>1655</v>
      </c>
      <c r="I43" s="657">
        <f t="shared" si="3"/>
        <v>0.1150024320756028</v>
      </c>
      <c r="J43" s="569">
        <v>1440</v>
      </c>
      <c r="K43" s="585">
        <f t="shared" si="4"/>
        <v>0.10006253908692933</v>
      </c>
      <c r="L43" s="569">
        <v>11296</v>
      </c>
      <c r="M43" s="585">
        <f t="shared" si="5"/>
        <v>0.78493502883746791</v>
      </c>
      <c r="N43" s="569">
        <v>1655</v>
      </c>
      <c r="O43" s="585">
        <f t="shared" si="6"/>
        <v>0.1150024320756028</v>
      </c>
    </row>
    <row r="44" spans="1:15" ht="19.95" customHeight="1">
      <c r="A44" s="403" t="s">
        <v>511</v>
      </c>
      <c r="B44" s="656">
        <v>16251</v>
      </c>
      <c r="C44" s="657">
        <f t="shared" si="0"/>
        <v>1</v>
      </c>
      <c r="D44" s="656">
        <v>2216</v>
      </c>
      <c r="E44" s="657">
        <f t="shared" si="1"/>
        <v>0.13636083933296411</v>
      </c>
      <c r="F44" s="656">
        <v>12233</v>
      </c>
      <c r="G44" s="657">
        <f t="shared" si="2"/>
        <v>0.7527536766968187</v>
      </c>
      <c r="H44" s="656">
        <v>1802</v>
      </c>
      <c r="I44" s="657">
        <f t="shared" si="3"/>
        <v>0.11088548397021722</v>
      </c>
      <c r="J44" s="569">
        <v>1965</v>
      </c>
      <c r="K44" s="585">
        <f t="shared" si="4"/>
        <v>0.12091563596086395</v>
      </c>
      <c r="L44" s="569">
        <v>12484</v>
      </c>
      <c r="M44" s="585">
        <f t="shared" si="5"/>
        <v>0.76819888006891879</v>
      </c>
      <c r="N44" s="569">
        <v>1802</v>
      </c>
      <c r="O44" s="585">
        <f t="shared" si="6"/>
        <v>0.11088548397021722</v>
      </c>
    </row>
    <row r="45" spans="1:15" ht="19.95" customHeight="1">
      <c r="A45" s="403" t="s">
        <v>512</v>
      </c>
      <c r="B45" s="656">
        <v>9878</v>
      </c>
      <c r="C45" s="657">
        <f t="shared" si="0"/>
        <v>1</v>
      </c>
      <c r="D45" s="656">
        <v>1414</v>
      </c>
      <c r="E45" s="657">
        <f t="shared" si="1"/>
        <v>0.14314638590807857</v>
      </c>
      <c r="F45" s="656">
        <v>6053</v>
      </c>
      <c r="G45" s="657">
        <f t="shared" si="2"/>
        <v>0.61277586555982988</v>
      </c>
      <c r="H45" s="656">
        <v>2411</v>
      </c>
      <c r="I45" s="657">
        <f t="shared" si="3"/>
        <v>0.24407774853209152</v>
      </c>
      <c r="J45" s="569">
        <v>1273</v>
      </c>
      <c r="K45" s="585">
        <f t="shared" si="4"/>
        <v>0.1288722413444017</v>
      </c>
      <c r="L45" s="569">
        <v>6194</v>
      </c>
      <c r="M45" s="585">
        <f t="shared" si="5"/>
        <v>0.62705001012350681</v>
      </c>
      <c r="N45" s="569">
        <v>2411</v>
      </c>
      <c r="O45" s="585">
        <f t="shared" si="6"/>
        <v>0.24407774853209152</v>
      </c>
    </row>
    <row r="46" spans="1:15" ht="19.95" customHeight="1">
      <c r="A46" s="403" t="s">
        <v>513</v>
      </c>
      <c r="B46" s="656">
        <v>6843</v>
      </c>
      <c r="C46" s="657">
        <f t="shared" si="0"/>
        <v>1</v>
      </c>
      <c r="D46" s="656">
        <v>1234</v>
      </c>
      <c r="E46" s="657">
        <f t="shared" si="1"/>
        <v>0.18033026450387257</v>
      </c>
      <c r="F46" s="656">
        <v>4331</v>
      </c>
      <c r="G46" s="657">
        <f t="shared" si="2"/>
        <v>0.63290954259827559</v>
      </c>
      <c r="H46" s="656">
        <v>1278</v>
      </c>
      <c r="I46" s="657">
        <f t="shared" si="3"/>
        <v>0.18676019289785181</v>
      </c>
      <c r="J46" s="569">
        <v>1104</v>
      </c>
      <c r="K46" s="585">
        <f t="shared" si="4"/>
        <v>0.16133274879438841</v>
      </c>
      <c r="L46" s="569">
        <v>4461</v>
      </c>
      <c r="M46" s="585">
        <f t="shared" si="5"/>
        <v>0.65190705830775975</v>
      </c>
      <c r="N46" s="569">
        <v>1278</v>
      </c>
      <c r="O46" s="585">
        <f t="shared" si="6"/>
        <v>0.18676019289785181</v>
      </c>
    </row>
    <row r="47" spans="1:15" ht="19.95" customHeight="1">
      <c r="A47" s="403" t="s">
        <v>514</v>
      </c>
      <c r="B47" s="656">
        <v>13546</v>
      </c>
      <c r="C47" s="657">
        <f t="shared" si="0"/>
        <v>1</v>
      </c>
      <c r="D47" s="656">
        <v>2976</v>
      </c>
      <c r="E47" s="657">
        <f t="shared" si="1"/>
        <v>0.21969585117377824</v>
      </c>
      <c r="F47" s="656">
        <v>8379</v>
      </c>
      <c r="G47" s="657">
        <f t="shared" si="2"/>
        <v>0.61855898420197841</v>
      </c>
      <c r="H47" s="656">
        <v>2191</v>
      </c>
      <c r="I47" s="657">
        <f t="shared" si="3"/>
        <v>0.16174516462424332</v>
      </c>
      <c r="J47" s="569">
        <v>2644</v>
      </c>
      <c r="K47" s="585">
        <f t="shared" si="4"/>
        <v>0.19518677100250997</v>
      </c>
      <c r="L47" s="569">
        <v>8711</v>
      </c>
      <c r="M47" s="585">
        <f t="shared" si="5"/>
        <v>0.64306806437324671</v>
      </c>
      <c r="N47" s="569">
        <v>2191</v>
      </c>
      <c r="O47" s="585">
        <f t="shared" si="6"/>
        <v>0.16174516462424332</v>
      </c>
    </row>
    <row r="48" spans="1:15" ht="19.95" customHeight="1">
      <c r="A48" s="403" t="s">
        <v>515</v>
      </c>
      <c r="B48" s="656">
        <v>12924</v>
      </c>
      <c r="C48" s="657">
        <f t="shared" si="0"/>
        <v>1</v>
      </c>
      <c r="D48" s="656">
        <v>2426</v>
      </c>
      <c r="E48" s="657">
        <f t="shared" si="1"/>
        <v>0.18771278242030331</v>
      </c>
      <c r="F48" s="656">
        <v>8653</v>
      </c>
      <c r="G48" s="657">
        <f t="shared" si="2"/>
        <v>0.66952955741256581</v>
      </c>
      <c r="H48" s="656">
        <v>1845</v>
      </c>
      <c r="I48" s="657">
        <f t="shared" si="3"/>
        <v>0.14275766016713093</v>
      </c>
      <c r="J48" s="569">
        <v>2191</v>
      </c>
      <c r="K48" s="585">
        <f t="shared" si="4"/>
        <v>0.16952955741256576</v>
      </c>
      <c r="L48" s="569">
        <v>8888</v>
      </c>
      <c r="M48" s="585">
        <f t="shared" si="5"/>
        <v>0.68771278242030331</v>
      </c>
      <c r="N48" s="569">
        <v>1845</v>
      </c>
      <c r="O48" s="585">
        <f t="shared" si="6"/>
        <v>0.14275766016713093</v>
      </c>
    </row>
    <row r="49" spans="1:15" ht="19.95" customHeight="1">
      <c r="A49" s="403" t="s">
        <v>516</v>
      </c>
      <c r="B49" s="656">
        <v>11213</v>
      </c>
      <c r="C49" s="657">
        <f t="shared" si="0"/>
        <v>1</v>
      </c>
      <c r="D49" s="656">
        <v>2613</v>
      </c>
      <c r="E49" s="657">
        <f t="shared" si="1"/>
        <v>0.23303308659591546</v>
      </c>
      <c r="F49" s="656">
        <v>7388</v>
      </c>
      <c r="G49" s="657">
        <f t="shared" si="2"/>
        <v>0.65887808793364844</v>
      </c>
      <c r="H49" s="656">
        <v>1212</v>
      </c>
      <c r="I49" s="657">
        <f t="shared" si="3"/>
        <v>0.10808882547043611</v>
      </c>
      <c r="J49" s="569">
        <v>2417</v>
      </c>
      <c r="K49" s="585">
        <f t="shared" si="4"/>
        <v>0.21555337554624096</v>
      </c>
      <c r="L49" s="569">
        <v>7584</v>
      </c>
      <c r="M49" s="585">
        <f t="shared" si="5"/>
        <v>0.67635779898332293</v>
      </c>
      <c r="N49" s="569">
        <v>1212</v>
      </c>
      <c r="O49" s="585">
        <f t="shared" si="6"/>
        <v>0.10808882547043611</v>
      </c>
    </row>
    <row r="50" spans="1:15" ht="19.95" customHeight="1">
      <c r="A50" s="403" t="s">
        <v>517</v>
      </c>
      <c r="B50" s="656">
        <v>12639</v>
      </c>
      <c r="C50" s="657">
        <f t="shared" si="0"/>
        <v>1</v>
      </c>
      <c r="D50" s="656">
        <v>2617</v>
      </c>
      <c r="E50" s="657">
        <f t="shared" si="1"/>
        <v>0.20705752037344727</v>
      </c>
      <c r="F50" s="656">
        <v>8044</v>
      </c>
      <c r="G50" s="657">
        <f t="shared" si="2"/>
        <v>0.63644275654719518</v>
      </c>
      <c r="H50" s="656">
        <v>1978</v>
      </c>
      <c r="I50" s="657">
        <f t="shared" si="3"/>
        <v>0.15649972307935756</v>
      </c>
      <c r="J50" s="569">
        <v>2340</v>
      </c>
      <c r="K50" s="585">
        <f t="shared" si="4"/>
        <v>0.1851412295276525</v>
      </c>
      <c r="L50" s="569">
        <v>8321</v>
      </c>
      <c r="M50" s="585">
        <f t="shared" si="5"/>
        <v>0.65835904739299</v>
      </c>
      <c r="N50" s="569">
        <v>1978</v>
      </c>
      <c r="O50" s="585">
        <f t="shared" si="6"/>
        <v>0.15649972307935756</v>
      </c>
    </row>
    <row r="51" spans="1:15" ht="19.95" customHeight="1">
      <c r="A51" s="403" t="s">
        <v>518</v>
      </c>
      <c r="B51" s="656">
        <v>10863</v>
      </c>
      <c r="C51" s="657">
        <f t="shared" si="0"/>
        <v>1</v>
      </c>
      <c r="D51" s="656">
        <v>2061</v>
      </c>
      <c r="E51" s="657">
        <f t="shared" si="1"/>
        <v>0.18972659486329743</v>
      </c>
      <c r="F51" s="656">
        <v>6843</v>
      </c>
      <c r="G51" s="657">
        <f t="shared" si="2"/>
        <v>0.62993648163490745</v>
      </c>
      <c r="H51" s="656">
        <v>1959</v>
      </c>
      <c r="I51" s="657">
        <f t="shared" si="3"/>
        <v>0.18033692350179509</v>
      </c>
      <c r="J51" s="569">
        <v>1822</v>
      </c>
      <c r="K51" s="585">
        <f t="shared" si="4"/>
        <v>0.16772530608487526</v>
      </c>
      <c r="L51" s="569">
        <v>7082</v>
      </c>
      <c r="M51" s="585">
        <f t="shared" si="5"/>
        <v>0.65193777041332968</v>
      </c>
      <c r="N51" s="569">
        <v>1959</v>
      </c>
      <c r="O51" s="585">
        <f t="shared" si="6"/>
        <v>0.18033692350179509</v>
      </c>
    </row>
    <row r="52" spans="1:15" ht="19.95" customHeight="1">
      <c r="A52" s="403" t="s">
        <v>519</v>
      </c>
      <c r="B52" s="656">
        <v>8122</v>
      </c>
      <c r="C52" s="657">
        <f t="shared" si="0"/>
        <v>1</v>
      </c>
      <c r="D52" s="656">
        <v>1719</v>
      </c>
      <c r="E52" s="657">
        <f t="shared" si="1"/>
        <v>0.21164737749322826</v>
      </c>
      <c r="F52" s="656">
        <v>5712</v>
      </c>
      <c r="G52" s="657">
        <f t="shared" si="2"/>
        <v>0.70327505540507262</v>
      </c>
      <c r="H52" s="656">
        <v>691</v>
      </c>
      <c r="I52" s="657">
        <f t="shared" si="3"/>
        <v>8.5077567101699086E-2</v>
      </c>
      <c r="J52" s="569">
        <v>1574</v>
      </c>
      <c r="K52" s="585">
        <f t="shared" si="4"/>
        <v>0.19379463186407289</v>
      </c>
      <c r="L52" s="569">
        <v>5857</v>
      </c>
      <c r="M52" s="585">
        <f t="shared" si="5"/>
        <v>0.72112780103422802</v>
      </c>
      <c r="N52" s="569">
        <v>691</v>
      </c>
      <c r="O52" s="585">
        <f t="shared" si="6"/>
        <v>8.5077567101699086E-2</v>
      </c>
    </row>
    <row r="53" spans="1:15" ht="19.95" customHeight="1">
      <c r="A53" s="403" t="s">
        <v>520</v>
      </c>
      <c r="B53" s="656">
        <v>7096</v>
      </c>
      <c r="C53" s="657">
        <f t="shared" si="0"/>
        <v>1</v>
      </c>
      <c r="D53" s="656">
        <v>1303</v>
      </c>
      <c r="E53" s="657">
        <f t="shared" si="1"/>
        <v>0.18362457722660655</v>
      </c>
      <c r="F53" s="656">
        <v>4383</v>
      </c>
      <c r="G53" s="657">
        <f t="shared" si="2"/>
        <v>0.61767192784667413</v>
      </c>
      <c r="H53" s="656">
        <v>1410</v>
      </c>
      <c r="I53" s="657">
        <f t="shared" si="3"/>
        <v>0.19870349492671927</v>
      </c>
      <c r="J53" s="569">
        <v>1151</v>
      </c>
      <c r="K53" s="585">
        <f t="shared" si="4"/>
        <v>0.16220405862457724</v>
      </c>
      <c r="L53" s="569">
        <v>4535</v>
      </c>
      <c r="M53" s="585">
        <f t="shared" si="5"/>
        <v>0.63909244644870344</v>
      </c>
      <c r="N53" s="569">
        <v>1410</v>
      </c>
      <c r="O53" s="585">
        <f t="shared" si="6"/>
        <v>0.19870349492671927</v>
      </c>
    </row>
    <row r="54" spans="1:15" ht="19.95" customHeight="1">
      <c r="A54" s="403" t="s">
        <v>521</v>
      </c>
      <c r="B54" s="656">
        <v>9204</v>
      </c>
      <c r="C54" s="657">
        <f t="shared" si="0"/>
        <v>1</v>
      </c>
      <c r="D54" s="656">
        <v>2280</v>
      </c>
      <c r="E54" s="657">
        <f t="shared" si="1"/>
        <v>0.24771838331160365</v>
      </c>
      <c r="F54" s="656">
        <v>5733</v>
      </c>
      <c r="G54" s="657">
        <f t="shared" si="2"/>
        <v>0.6228813559322034</v>
      </c>
      <c r="H54" s="656">
        <v>1191</v>
      </c>
      <c r="I54" s="657">
        <f t="shared" si="3"/>
        <v>0.12940026075619296</v>
      </c>
      <c r="J54" s="569">
        <v>2054</v>
      </c>
      <c r="K54" s="585">
        <f t="shared" si="4"/>
        <v>0.2231638418079096</v>
      </c>
      <c r="L54" s="569">
        <v>5959</v>
      </c>
      <c r="M54" s="585">
        <f t="shared" si="5"/>
        <v>0.64743589743589747</v>
      </c>
      <c r="N54" s="569">
        <v>1191</v>
      </c>
      <c r="O54" s="585">
        <f t="shared" si="6"/>
        <v>0.12940026075619296</v>
      </c>
    </row>
    <row r="55" spans="1:15" ht="19.95" customHeight="1">
      <c r="A55" s="403" t="s">
        <v>522</v>
      </c>
      <c r="B55" s="656">
        <v>12029</v>
      </c>
      <c r="C55" s="657">
        <f t="shared" si="0"/>
        <v>1</v>
      </c>
      <c r="D55" s="656">
        <v>2218</v>
      </c>
      <c r="E55" s="657">
        <f t="shared" si="1"/>
        <v>0.18438772965333777</v>
      </c>
      <c r="F55" s="656">
        <v>7609</v>
      </c>
      <c r="G55" s="657">
        <f t="shared" si="2"/>
        <v>0.6325546595726993</v>
      </c>
      <c r="H55" s="656">
        <v>2202</v>
      </c>
      <c r="I55" s="657">
        <f t="shared" si="3"/>
        <v>0.18305761077396293</v>
      </c>
      <c r="J55" s="569">
        <v>2003</v>
      </c>
      <c r="K55" s="585">
        <f t="shared" si="4"/>
        <v>0.16651425721173829</v>
      </c>
      <c r="L55" s="569">
        <v>7824</v>
      </c>
      <c r="M55" s="585">
        <f t="shared" si="5"/>
        <v>0.65042813201429883</v>
      </c>
      <c r="N55" s="569">
        <v>2202</v>
      </c>
      <c r="O55" s="585">
        <f t="shared" si="6"/>
        <v>0.18305761077396293</v>
      </c>
    </row>
    <row r="56" spans="1:15" ht="19.95" customHeight="1">
      <c r="A56" s="403" t="s">
        <v>523</v>
      </c>
      <c r="B56" s="656">
        <v>5905</v>
      </c>
      <c r="C56" s="657">
        <f t="shared" si="0"/>
        <v>1</v>
      </c>
      <c r="D56" s="656">
        <v>1281</v>
      </c>
      <c r="E56" s="657">
        <f t="shared" si="1"/>
        <v>0.21693480101608806</v>
      </c>
      <c r="F56" s="656">
        <v>3965</v>
      </c>
      <c r="G56" s="657">
        <f t="shared" si="2"/>
        <v>0.67146486028789165</v>
      </c>
      <c r="H56" s="656">
        <v>659</v>
      </c>
      <c r="I56" s="657">
        <f t="shared" si="3"/>
        <v>0.11160033869602032</v>
      </c>
      <c r="J56" s="569">
        <v>1136</v>
      </c>
      <c r="K56" s="585">
        <f t="shared" si="4"/>
        <v>0.19237933954276037</v>
      </c>
      <c r="L56" s="569">
        <v>4110</v>
      </c>
      <c r="M56" s="585">
        <f t="shared" si="5"/>
        <v>0.69602032176121931</v>
      </c>
      <c r="N56" s="569">
        <v>659</v>
      </c>
      <c r="O56" s="585">
        <f t="shared" si="6"/>
        <v>0.11160033869602032</v>
      </c>
    </row>
    <row r="57" spans="1:15" ht="19.95" customHeight="1">
      <c r="A57" s="403" t="s">
        <v>524</v>
      </c>
      <c r="B57" s="656">
        <v>8660</v>
      </c>
      <c r="C57" s="657">
        <f t="shared" si="0"/>
        <v>1</v>
      </c>
      <c r="D57" s="656">
        <v>2134</v>
      </c>
      <c r="E57" s="657">
        <f t="shared" si="1"/>
        <v>0.2464203233256351</v>
      </c>
      <c r="F57" s="656">
        <v>5361</v>
      </c>
      <c r="G57" s="657">
        <f t="shared" si="2"/>
        <v>0.61905311778290995</v>
      </c>
      <c r="H57" s="656">
        <v>1165</v>
      </c>
      <c r="I57" s="657">
        <f t="shared" si="3"/>
        <v>0.13452655889145496</v>
      </c>
      <c r="J57" s="569">
        <v>1940</v>
      </c>
      <c r="K57" s="585">
        <f t="shared" si="4"/>
        <v>0.22401847575057737</v>
      </c>
      <c r="L57" s="569">
        <v>5555</v>
      </c>
      <c r="M57" s="585">
        <f t="shared" si="5"/>
        <v>0.64145496535796764</v>
      </c>
      <c r="N57" s="569">
        <v>1165</v>
      </c>
      <c r="O57" s="585">
        <f t="shared" si="6"/>
        <v>0.13452655889145496</v>
      </c>
    </row>
    <row r="58" spans="1:15" ht="19.95" customHeight="1">
      <c r="A58" s="403" t="s">
        <v>525</v>
      </c>
      <c r="B58" s="656">
        <v>11640</v>
      </c>
      <c r="C58" s="657">
        <f t="shared" si="0"/>
        <v>1</v>
      </c>
      <c r="D58" s="656">
        <v>2218</v>
      </c>
      <c r="E58" s="657">
        <f t="shared" si="1"/>
        <v>0.19054982817869415</v>
      </c>
      <c r="F58" s="656">
        <v>7908</v>
      </c>
      <c r="G58" s="657">
        <f t="shared" si="2"/>
        <v>0.6793814432989691</v>
      </c>
      <c r="H58" s="656">
        <v>1514</v>
      </c>
      <c r="I58" s="657">
        <f t="shared" si="3"/>
        <v>0.13006872852233678</v>
      </c>
      <c r="J58" s="569">
        <v>2003</v>
      </c>
      <c r="K58" s="585">
        <f t="shared" si="4"/>
        <v>0.17207903780068728</v>
      </c>
      <c r="L58" s="569">
        <v>8123</v>
      </c>
      <c r="M58" s="585">
        <f t="shared" si="5"/>
        <v>0.69785223367697591</v>
      </c>
      <c r="N58" s="569">
        <v>1514</v>
      </c>
      <c r="O58" s="585">
        <f t="shared" si="6"/>
        <v>0.13006872852233678</v>
      </c>
    </row>
    <row r="59" spans="1:15" ht="19.95" customHeight="1">
      <c r="A59" s="403" t="s">
        <v>526</v>
      </c>
      <c r="B59" s="656">
        <v>9509</v>
      </c>
      <c r="C59" s="657">
        <f t="shared" si="0"/>
        <v>1</v>
      </c>
      <c r="D59" s="656">
        <v>1232</v>
      </c>
      <c r="E59" s="657">
        <f t="shared" si="1"/>
        <v>0.12956146808286886</v>
      </c>
      <c r="F59" s="656">
        <v>7132</v>
      </c>
      <c r="G59" s="657">
        <f t="shared" si="2"/>
        <v>0.75002629088232198</v>
      </c>
      <c r="H59" s="656">
        <v>1145</v>
      </c>
      <c r="I59" s="657">
        <f t="shared" si="3"/>
        <v>0.12041224103480913</v>
      </c>
      <c r="J59" s="569">
        <v>1136</v>
      </c>
      <c r="K59" s="585">
        <f t="shared" si="4"/>
        <v>0.11946576927121674</v>
      </c>
      <c r="L59" s="569">
        <v>7228</v>
      </c>
      <c r="M59" s="585">
        <f t="shared" si="5"/>
        <v>0.76012198969397415</v>
      </c>
      <c r="N59" s="569">
        <v>1145</v>
      </c>
      <c r="O59" s="585">
        <f t="shared" si="6"/>
        <v>0.12041224103480913</v>
      </c>
    </row>
    <row r="60" spans="1:15" ht="19.95" customHeight="1">
      <c r="A60" s="403" t="s">
        <v>527</v>
      </c>
      <c r="B60" s="656">
        <v>6460</v>
      </c>
      <c r="C60" s="657">
        <f t="shared" si="0"/>
        <v>1</v>
      </c>
      <c r="D60" s="656">
        <v>1417</v>
      </c>
      <c r="E60" s="657">
        <f t="shared" si="1"/>
        <v>0.2193498452012384</v>
      </c>
      <c r="F60" s="656">
        <v>4346</v>
      </c>
      <c r="G60" s="657">
        <f t="shared" si="2"/>
        <v>0.67275541795665639</v>
      </c>
      <c r="H60" s="656">
        <v>697</v>
      </c>
      <c r="I60" s="657">
        <f t="shared" si="3"/>
        <v>0.10789473684210527</v>
      </c>
      <c r="J60" s="569">
        <v>1286</v>
      </c>
      <c r="K60" s="585">
        <f t="shared" si="4"/>
        <v>0.19907120743034057</v>
      </c>
      <c r="L60" s="569">
        <v>4477</v>
      </c>
      <c r="M60" s="585">
        <f t="shared" si="5"/>
        <v>0.69303405572755417</v>
      </c>
      <c r="N60" s="569">
        <v>697</v>
      </c>
      <c r="O60" s="585">
        <f t="shared" si="6"/>
        <v>0.10789473684210527</v>
      </c>
    </row>
    <row r="61" spans="1:15" ht="19.95" customHeight="1">
      <c r="A61" s="403" t="s">
        <v>528</v>
      </c>
      <c r="B61" s="656">
        <v>9091</v>
      </c>
      <c r="C61" s="657">
        <f t="shared" si="0"/>
        <v>1</v>
      </c>
      <c r="D61" s="656">
        <v>2175</v>
      </c>
      <c r="E61" s="657">
        <f t="shared" si="1"/>
        <v>0.23924760752392477</v>
      </c>
      <c r="F61" s="656">
        <v>5886</v>
      </c>
      <c r="G61" s="657">
        <f t="shared" si="2"/>
        <v>0.64745352546474533</v>
      </c>
      <c r="H61" s="656">
        <v>1030</v>
      </c>
      <c r="I61" s="657">
        <f t="shared" si="3"/>
        <v>0.11329886701132989</v>
      </c>
      <c r="J61" s="569">
        <v>1979</v>
      </c>
      <c r="K61" s="585">
        <f t="shared" si="4"/>
        <v>0.21768782312176879</v>
      </c>
      <c r="L61" s="569">
        <v>6082</v>
      </c>
      <c r="M61" s="585">
        <f t="shared" si="5"/>
        <v>0.66901330986690133</v>
      </c>
      <c r="N61" s="569">
        <v>1030</v>
      </c>
      <c r="O61" s="585">
        <f t="shared" si="6"/>
        <v>0.11329886701132989</v>
      </c>
    </row>
    <row r="62" spans="1:15" ht="19.95" customHeight="1">
      <c r="A62" s="403" t="s">
        <v>529</v>
      </c>
      <c r="B62" s="656">
        <v>14756</v>
      </c>
      <c r="C62" s="657">
        <f t="shared" si="0"/>
        <v>1</v>
      </c>
      <c r="D62" s="656">
        <v>3338</v>
      </c>
      <c r="E62" s="657">
        <f t="shared" si="1"/>
        <v>0.22621306587150988</v>
      </c>
      <c r="F62" s="656">
        <v>9377</v>
      </c>
      <c r="G62" s="657">
        <f t="shared" si="2"/>
        <v>0.63547031715912172</v>
      </c>
      <c r="H62" s="656">
        <v>2041</v>
      </c>
      <c r="I62" s="657">
        <f t="shared" si="3"/>
        <v>0.13831661696936839</v>
      </c>
      <c r="J62" s="569">
        <v>3000</v>
      </c>
      <c r="K62" s="585">
        <f t="shared" si="4"/>
        <v>0.20330712930333425</v>
      </c>
      <c r="L62" s="569">
        <v>9715</v>
      </c>
      <c r="M62" s="585">
        <f t="shared" si="5"/>
        <v>0.65837625372729736</v>
      </c>
      <c r="N62" s="569">
        <v>2041</v>
      </c>
      <c r="O62" s="585">
        <f t="shared" si="6"/>
        <v>0.13831661696936839</v>
      </c>
    </row>
    <row r="63" spans="1:15" ht="19.95" customHeight="1">
      <c r="A63" s="403" t="s">
        <v>530</v>
      </c>
      <c r="B63" s="656">
        <v>14490</v>
      </c>
      <c r="C63" s="657">
        <f t="shared" si="0"/>
        <v>1</v>
      </c>
      <c r="D63" s="656">
        <v>2665</v>
      </c>
      <c r="E63" s="657">
        <f t="shared" si="1"/>
        <v>0.18391994478951001</v>
      </c>
      <c r="F63" s="656">
        <v>9918</v>
      </c>
      <c r="G63" s="657">
        <f t="shared" si="2"/>
        <v>0.68447204968944098</v>
      </c>
      <c r="H63" s="656">
        <v>1907</v>
      </c>
      <c r="I63" s="657">
        <f t="shared" si="3"/>
        <v>0.13160800552104901</v>
      </c>
      <c r="J63" s="569">
        <v>2328</v>
      </c>
      <c r="K63" s="585">
        <f t="shared" si="4"/>
        <v>0.1606625258799172</v>
      </c>
      <c r="L63" s="569">
        <v>10255</v>
      </c>
      <c r="M63" s="585">
        <f t="shared" si="5"/>
        <v>0.70772946859903385</v>
      </c>
      <c r="N63" s="569">
        <v>1907</v>
      </c>
      <c r="O63" s="585">
        <f t="shared" si="6"/>
        <v>0.13160800552104901</v>
      </c>
    </row>
    <row r="64" spans="1:15" ht="19.95" customHeight="1">
      <c r="A64" s="403" t="s">
        <v>531</v>
      </c>
      <c r="B64" s="656">
        <v>12961</v>
      </c>
      <c r="C64" s="657">
        <f t="shared" si="0"/>
        <v>1</v>
      </c>
      <c r="D64" s="656">
        <v>2039</v>
      </c>
      <c r="E64" s="657">
        <f t="shared" si="1"/>
        <v>0.15731810817066585</v>
      </c>
      <c r="F64" s="656">
        <v>9028</v>
      </c>
      <c r="G64" s="657">
        <f t="shared" si="2"/>
        <v>0.69655119203765137</v>
      </c>
      <c r="H64" s="656">
        <v>1894</v>
      </c>
      <c r="I64" s="657">
        <f t="shared" si="3"/>
        <v>0.14613069979168275</v>
      </c>
      <c r="J64" s="569">
        <v>1818</v>
      </c>
      <c r="K64" s="585">
        <f t="shared" si="4"/>
        <v>0.14026695471028469</v>
      </c>
      <c r="L64" s="569">
        <v>9249</v>
      </c>
      <c r="M64" s="585">
        <f t="shared" si="5"/>
        <v>0.71360234549803259</v>
      </c>
      <c r="N64" s="569">
        <v>1894</v>
      </c>
      <c r="O64" s="585">
        <f t="shared" si="6"/>
        <v>0.14613069979168275</v>
      </c>
    </row>
    <row r="65" spans="1:24" ht="19.95" customHeight="1">
      <c r="A65" s="403" t="s">
        <v>532</v>
      </c>
      <c r="B65" s="656">
        <v>16696</v>
      </c>
      <c r="C65" s="657">
        <f t="shared" si="0"/>
        <v>1</v>
      </c>
      <c r="D65" s="656">
        <v>3213</v>
      </c>
      <c r="E65" s="657">
        <f t="shared" si="1"/>
        <v>0.19244130330618112</v>
      </c>
      <c r="F65" s="656">
        <v>11203</v>
      </c>
      <c r="G65" s="657">
        <f t="shared" si="2"/>
        <v>0.67099904168663149</v>
      </c>
      <c r="H65" s="656">
        <v>2280</v>
      </c>
      <c r="I65" s="657">
        <f t="shared" si="3"/>
        <v>0.13655965500718736</v>
      </c>
      <c r="J65" s="569">
        <v>2915</v>
      </c>
      <c r="K65" s="585">
        <f t="shared" si="4"/>
        <v>0.17459271681839961</v>
      </c>
      <c r="L65" s="569">
        <v>11501</v>
      </c>
      <c r="M65" s="585">
        <f t="shared" si="5"/>
        <v>0.68884762817441303</v>
      </c>
      <c r="N65" s="569">
        <v>2280</v>
      </c>
      <c r="O65" s="585">
        <f t="shared" si="6"/>
        <v>0.13655965500718736</v>
      </c>
    </row>
    <row r="66" spans="1:24" ht="19.95" customHeight="1">
      <c r="A66" s="403" t="s">
        <v>533</v>
      </c>
      <c r="B66" s="656">
        <v>4825</v>
      </c>
      <c r="C66" s="657">
        <f t="shared" si="0"/>
        <v>1</v>
      </c>
      <c r="D66" s="656">
        <v>1073</v>
      </c>
      <c r="E66" s="657">
        <f t="shared" si="1"/>
        <v>0.22238341968911918</v>
      </c>
      <c r="F66" s="656">
        <v>2974</v>
      </c>
      <c r="G66" s="657">
        <f t="shared" si="2"/>
        <v>0.6163730569948187</v>
      </c>
      <c r="H66" s="656">
        <v>778</v>
      </c>
      <c r="I66" s="657">
        <f t="shared" si="3"/>
        <v>0.16124352331606218</v>
      </c>
      <c r="J66" s="569">
        <v>986</v>
      </c>
      <c r="K66" s="585">
        <f t="shared" si="4"/>
        <v>0.20435233160621763</v>
      </c>
      <c r="L66" s="569">
        <v>3061</v>
      </c>
      <c r="M66" s="585">
        <f t="shared" si="5"/>
        <v>0.63440414507772025</v>
      </c>
      <c r="N66" s="569">
        <v>778</v>
      </c>
      <c r="O66" s="585">
        <f t="shared" si="6"/>
        <v>0.16124352331606218</v>
      </c>
    </row>
    <row r="67" spans="1:24" ht="19.95" customHeight="1">
      <c r="A67" s="403" t="s">
        <v>534</v>
      </c>
      <c r="B67" s="656">
        <v>12464</v>
      </c>
      <c r="C67" s="657">
        <f t="shared" si="0"/>
        <v>1</v>
      </c>
      <c r="D67" s="656">
        <v>2566</v>
      </c>
      <c r="E67" s="657">
        <f t="shared" si="1"/>
        <v>0.20587291399229782</v>
      </c>
      <c r="F67" s="656">
        <v>8452</v>
      </c>
      <c r="G67" s="657">
        <f t="shared" si="2"/>
        <v>0.67811296534017973</v>
      </c>
      <c r="H67" s="656">
        <v>1446</v>
      </c>
      <c r="I67" s="657">
        <f t="shared" si="3"/>
        <v>0.11601412066752247</v>
      </c>
      <c r="J67" s="569">
        <v>2339</v>
      </c>
      <c r="K67" s="585">
        <f t="shared" si="4"/>
        <v>0.18766046213093709</v>
      </c>
      <c r="L67" s="569">
        <v>8679</v>
      </c>
      <c r="M67" s="585">
        <f t="shared" si="5"/>
        <v>0.6963254172015404</v>
      </c>
      <c r="N67" s="569">
        <v>1446</v>
      </c>
      <c r="O67" s="585">
        <f t="shared" si="6"/>
        <v>0.11601412066752247</v>
      </c>
    </row>
    <row r="68" spans="1:24" ht="19.95" customHeight="1">
      <c r="A68" s="403" t="s">
        <v>535</v>
      </c>
      <c r="B68" s="656">
        <v>14934</v>
      </c>
      <c r="C68" s="657">
        <f t="shared" si="0"/>
        <v>1</v>
      </c>
      <c r="D68" s="656">
        <v>1237</v>
      </c>
      <c r="E68" s="657">
        <f t="shared" si="1"/>
        <v>8.2831123610553101E-2</v>
      </c>
      <c r="F68" s="656">
        <v>12963</v>
      </c>
      <c r="G68" s="657">
        <f t="shared" si="2"/>
        <v>0.86801928485335478</v>
      </c>
      <c r="H68" s="656">
        <v>734</v>
      </c>
      <c r="I68" s="657">
        <f t="shared" si="3"/>
        <v>4.9149591536092135E-2</v>
      </c>
      <c r="J68" s="569">
        <v>1137</v>
      </c>
      <c r="K68" s="585">
        <f t="shared" si="4"/>
        <v>7.613499397348332E-2</v>
      </c>
      <c r="L68" s="569">
        <v>13063</v>
      </c>
      <c r="M68" s="585">
        <f t="shared" si="5"/>
        <v>0.87471541449042456</v>
      </c>
      <c r="N68" s="569">
        <v>734</v>
      </c>
      <c r="O68" s="585">
        <f t="shared" si="6"/>
        <v>4.9149591536092135E-2</v>
      </c>
    </row>
    <row r="69" spans="1:24" ht="19.95" customHeight="1">
      <c r="A69" s="280" t="s">
        <v>1</v>
      </c>
      <c r="B69" s="550">
        <v>635640</v>
      </c>
      <c r="C69" s="586">
        <f t="shared" si="0"/>
        <v>1</v>
      </c>
      <c r="D69" s="550">
        <v>111512</v>
      </c>
      <c r="E69" s="586">
        <f t="shared" si="1"/>
        <v>0.17543263482474356</v>
      </c>
      <c r="F69" s="550">
        <v>438505</v>
      </c>
      <c r="G69" s="586">
        <f t="shared" si="2"/>
        <v>0.68986375936064437</v>
      </c>
      <c r="H69" s="550">
        <v>85623</v>
      </c>
      <c r="I69" s="586">
        <f t="shared" si="3"/>
        <v>0.13470360581461205</v>
      </c>
      <c r="J69" s="589">
        <v>100478</v>
      </c>
      <c r="K69" s="588">
        <f t="shared" si="4"/>
        <v>0.1580737524384872</v>
      </c>
      <c r="L69" s="589">
        <v>449539</v>
      </c>
      <c r="M69" s="588">
        <f t="shared" si="5"/>
        <v>0.70722264174690075</v>
      </c>
      <c r="N69" s="589">
        <v>85623</v>
      </c>
      <c r="O69" s="588">
        <f t="shared" si="6"/>
        <v>0.13470360581461205</v>
      </c>
    </row>
    <row r="70" spans="1:24" ht="4.5" customHeight="1">
      <c r="A70" s="300"/>
      <c r="B70" s="300"/>
      <c r="C70" s="300"/>
      <c r="D70" s="300"/>
      <c r="E70" s="300"/>
      <c r="F70" s="300"/>
      <c r="G70" s="300"/>
      <c r="H70" s="300"/>
      <c r="I70" s="300"/>
      <c r="J70" s="589"/>
      <c r="K70" s="588"/>
      <c r="L70" s="589"/>
      <c r="M70" s="588"/>
      <c r="N70" s="589"/>
      <c r="O70" s="588"/>
    </row>
    <row r="71" spans="1:24" ht="19.95" customHeight="1">
      <c r="A71" s="425" t="s">
        <v>26</v>
      </c>
      <c r="B71" s="550">
        <v>5466000</v>
      </c>
      <c r="C71" s="586">
        <v>1</v>
      </c>
      <c r="D71" s="550">
        <v>1026922</v>
      </c>
      <c r="E71" s="586">
        <v>0.18787449688986463</v>
      </c>
      <c r="F71" s="550">
        <v>3382998</v>
      </c>
      <c r="G71" s="586">
        <v>0.61891657519209664</v>
      </c>
      <c r="H71" s="550">
        <v>1056080</v>
      </c>
      <c r="I71" s="586">
        <v>0.19320892791803879</v>
      </c>
      <c r="J71" s="589">
        <v>916783</v>
      </c>
      <c r="K71" s="588">
        <v>0.16772466154409074</v>
      </c>
      <c r="L71" s="589">
        <v>3493137</v>
      </c>
      <c r="M71" s="588">
        <v>0.6390664105378705</v>
      </c>
      <c r="N71" s="589">
        <v>1056080</v>
      </c>
      <c r="O71" s="588">
        <v>0.19320892791803879</v>
      </c>
    </row>
    <row r="72" spans="1:24">
      <c r="A72" s="40"/>
      <c r="B72" s="40"/>
      <c r="C72" s="575"/>
      <c r="D72" s="40"/>
      <c r="E72" s="575"/>
      <c r="F72" s="40"/>
      <c r="G72" s="575"/>
      <c r="H72" s="40"/>
      <c r="I72" s="575"/>
      <c r="J72" s="40"/>
      <c r="K72" s="575"/>
      <c r="L72" s="40"/>
      <c r="M72" s="575"/>
      <c r="N72" s="40"/>
      <c r="O72" s="575"/>
    </row>
    <row r="73" spans="1:24" ht="19.95" customHeight="1">
      <c r="A73" s="52" t="s">
        <v>49</v>
      </c>
      <c r="B73" s="52" t="s">
        <v>465</v>
      </c>
      <c r="C73" s="777"/>
      <c r="D73" s="777"/>
      <c r="E73" s="777"/>
      <c r="F73" s="777"/>
      <c r="G73" s="777"/>
      <c r="H73" s="52" t="s">
        <v>185</v>
      </c>
      <c r="I73" s="777"/>
      <c r="J73" s="777"/>
      <c r="K73" s="777"/>
      <c r="L73" s="777"/>
      <c r="M73" s="777"/>
      <c r="N73" s="52" t="s">
        <v>185</v>
      </c>
      <c r="O73" s="777"/>
      <c r="P73" s="773"/>
      <c r="Q73" s="773"/>
      <c r="R73" s="773"/>
      <c r="S73" s="773"/>
      <c r="T73" s="773"/>
      <c r="U73" s="773"/>
      <c r="V73" s="773"/>
      <c r="W73" s="773"/>
      <c r="X73" s="773"/>
    </row>
    <row r="74" spans="1:24" ht="15.6">
      <c r="A74" s="52"/>
      <c r="B74" s="827"/>
      <c r="C74" s="827"/>
      <c r="D74" s="827"/>
      <c r="E74" s="827"/>
      <c r="F74" s="827"/>
      <c r="G74" s="827"/>
      <c r="H74" s="827"/>
      <c r="I74" s="827"/>
      <c r="J74" s="777"/>
      <c r="K74" s="777"/>
      <c r="L74" s="777"/>
      <c r="M74" s="777"/>
      <c r="N74" s="777"/>
      <c r="O74" s="777"/>
      <c r="P74" s="773"/>
      <c r="Q74" s="773"/>
      <c r="R74" s="773"/>
      <c r="S74" s="773"/>
      <c r="T74" s="773"/>
      <c r="U74" s="773"/>
      <c r="V74" s="773"/>
      <c r="W74" s="773"/>
      <c r="X74" s="773"/>
    </row>
    <row r="75" spans="1:24" ht="19.95" customHeight="1">
      <c r="A75" s="778" t="s">
        <v>480</v>
      </c>
      <c r="B75" s="113"/>
      <c r="C75" s="777"/>
      <c r="D75" s="777"/>
      <c r="E75" s="777"/>
      <c r="F75" s="777"/>
      <c r="G75" s="777"/>
      <c r="H75" s="777"/>
      <c r="I75" s="777"/>
      <c r="J75" s="777"/>
      <c r="K75" s="777"/>
      <c r="L75" s="777"/>
      <c r="M75" s="777"/>
      <c r="N75" s="777"/>
      <c r="O75" s="777"/>
      <c r="P75" s="773"/>
      <c r="Q75" s="773"/>
      <c r="R75" s="773"/>
      <c r="S75" s="773"/>
      <c r="T75" s="773"/>
      <c r="U75" s="773"/>
      <c r="V75" s="773"/>
      <c r="W75" s="773"/>
      <c r="X75" s="773"/>
    </row>
    <row r="76" spans="1:24" ht="15.6">
      <c r="A76" s="778"/>
      <c r="B76" s="113"/>
      <c r="C76" s="777"/>
      <c r="D76" s="777"/>
      <c r="E76" s="777"/>
      <c r="F76" s="777"/>
      <c r="G76" s="777"/>
      <c r="H76" s="777"/>
      <c r="I76" s="777"/>
      <c r="J76" s="777"/>
      <c r="K76" s="777"/>
      <c r="L76" s="777"/>
      <c r="M76" s="777"/>
      <c r="N76" s="777"/>
      <c r="O76" s="777"/>
      <c r="P76" s="773"/>
      <c r="Q76" s="773"/>
      <c r="R76" s="773"/>
      <c r="S76" s="773"/>
      <c r="T76" s="773"/>
      <c r="U76" s="773"/>
      <c r="V76" s="773"/>
      <c r="W76" s="773"/>
      <c r="X76" s="773"/>
    </row>
    <row r="77" spans="1:24" ht="19.95" customHeight="1">
      <c r="A77" s="113" t="s">
        <v>464</v>
      </c>
      <c r="B77" s="113"/>
      <c r="C77" s="777"/>
      <c r="D77" s="777"/>
      <c r="E77" s="777"/>
      <c r="F77" s="777"/>
      <c r="G77" s="777"/>
      <c r="H77" s="777"/>
      <c r="I77" s="777"/>
      <c r="J77" s="777"/>
      <c r="K77" s="777"/>
      <c r="L77" s="777"/>
      <c r="M77" s="777"/>
      <c r="N77" s="777"/>
      <c r="O77" s="777"/>
      <c r="P77" s="773"/>
      <c r="Q77" s="773"/>
      <c r="R77" s="773"/>
      <c r="S77" s="773"/>
      <c r="T77" s="773"/>
      <c r="U77" s="773"/>
      <c r="V77" s="773"/>
      <c r="W77" s="773"/>
      <c r="X77" s="773"/>
    </row>
    <row r="78" spans="1:24" ht="15.6">
      <c r="A78" s="777"/>
      <c r="B78" s="777"/>
      <c r="C78" s="777"/>
      <c r="D78" s="777"/>
      <c r="E78" s="777"/>
      <c r="F78" s="777"/>
      <c r="G78" s="777"/>
      <c r="H78" s="777"/>
      <c r="I78" s="777"/>
      <c r="J78" s="777"/>
      <c r="K78" s="777"/>
      <c r="L78" s="777"/>
      <c r="M78" s="777"/>
      <c r="N78" s="777"/>
      <c r="O78" s="777"/>
      <c r="P78" s="773"/>
      <c r="Q78" s="773"/>
      <c r="R78" s="773"/>
      <c r="S78" s="773"/>
      <c r="T78" s="773"/>
      <c r="U78" s="773"/>
      <c r="V78" s="773"/>
      <c r="W78" s="773"/>
      <c r="X78" s="773"/>
    </row>
    <row r="79" spans="1:24" ht="15.6">
      <c r="A79" s="777"/>
      <c r="B79" s="777"/>
      <c r="C79" s="777"/>
      <c r="D79" s="777"/>
      <c r="E79" s="777"/>
      <c r="F79" s="777"/>
      <c r="G79" s="777"/>
      <c r="H79" s="777"/>
      <c r="I79" s="777"/>
      <c r="J79" s="777"/>
      <c r="K79" s="777"/>
      <c r="L79" s="777"/>
      <c r="M79" s="777"/>
      <c r="N79" s="777"/>
      <c r="O79" s="777"/>
      <c r="P79" s="773"/>
      <c r="Q79" s="773"/>
      <c r="R79" s="773"/>
      <c r="S79" s="773"/>
      <c r="T79" s="773"/>
      <c r="U79" s="773"/>
      <c r="V79" s="773"/>
      <c r="W79" s="773"/>
      <c r="X79" s="773"/>
    </row>
    <row r="80" spans="1:24" ht="17.399999999999999">
      <c r="A80" s="576" t="s">
        <v>989</v>
      </c>
      <c r="B80" s="821"/>
      <c r="C80" s="821"/>
      <c r="D80" s="821"/>
      <c r="E80" s="119"/>
      <c r="F80" s="119"/>
      <c r="G80" s="119"/>
      <c r="H80" s="577"/>
      <c r="I80" s="53"/>
      <c r="J80" s="776" t="s">
        <v>320</v>
      </c>
      <c r="K80" s="578"/>
      <c r="L80" s="822"/>
      <c r="M80" s="777"/>
      <c r="N80" s="777"/>
      <c r="O80" s="777"/>
      <c r="P80" s="773"/>
      <c r="Q80" s="773"/>
      <c r="R80" s="773"/>
      <c r="S80" s="773"/>
      <c r="T80" s="773"/>
      <c r="U80" s="773"/>
      <c r="V80" s="773"/>
      <c r="W80" s="773"/>
      <c r="X80" s="773"/>
    </row>
    <row r="81" spans="1:15">
      <c r="A81" s="40"/>
      <c r="B81" s="40"/>
      <c r="C81" s="575"/>
      <c r="D81" s="40"/>
      <c r="E81" s="575"/>
      <c r="F81" s="40"/>
      <c r="G81" s="575"/>
      <c r="H81" s="40"/>
      <c r="I81" s="575"/>
      <c r="J81" s="40"/>
      <c r="K81" s="575"/>
      <c r="L81" s="40"/>
      <c r="M81" s="575"/>
      <c r="N81" s="40"/>
      <c r="O81" s="575"/>
    </row>
    <row r="82" spans="1:15" ht="19.95" customHeight="1">
      <c r="A82" s="40"/>
      <c r="B82" s="578"/>
      <c r="C82" s="578"/>
      <c r="D82" s="593" t="s">
        <v>537</v>
      </c>
      <c r="E82" s="594"/>
      <c r="F82" s="594"/>
      <c r="G82" s="594"/>
      <c r="H82" s="594"/>
      <c r="I82" s="594"/>
      <c r="J82" s="623" t="s">
        <v>538</v>
      </c>
      <c r="K82" s="649"/>
      <c r="L82" s="649"/>
      <c r="M82" s="649"/>
      <c r="N82" s="649"/>
      <c r="O82" s="650"/>
    </row>
    <row r="83" spans="1:15" ht="19.95" customHeight="1">
      <c r="A83" s="658" t="s">
        <v>536</v>
      </c>
      <c r="B83" s="551" t="s">
        <v>50</v>
      </c>
      <c r="C83" s="553"/>
      <c r="D83" s="620" t="s">
        <v>51</v>
      </c>
      <c r="E83" s="595"/>
      <c r="F83" s="595" t="s">
        <v>52</v>
      </c>
      <c r="G83" s="595"/>
      <c r="H83" s="595" t="s">
        <v>55</v>
      </c>
      <c r="I83" s="595"/>
      <c r="J83" s="622" t="s">
        <v>180</v>
      </c>
      <c r="K83" s="622"/>
      <c r="L83" s="622" t="s">
        <v>181</v>
      </c>
      <c r="M83" s="622"/>
      <c r="N83" s="622" t="s">
        <v>55</v>
      </c>
      <c r="O83" s="622"/>
    </row>
    <row r="84" spans="1:15" ht="19.95" customHeight="1">
      <c r="A84" s="621"/>
      <c r="B84" s="651" t="s">
        <v>2</v>
      </c>
      <c r="C84" s="621" t="s">
        <v>3</v>
      </c>
      <c r="D84" s="595" t="s">
        <v>2</v>
      </c>
      <c r="E84" s="595" t="s">
        <v>3</v>
      </c>
      <c r="F84" s="595" t="s">
        <v>2</v>
      </c>
      <c r="G84" s="595" t="s">
        <v>3</v>
      </c>
      <c r="H84" s="595" t="s">
        <v>2</v>
      </c>
      <c r="I84" s="595" t="s">
        <v>3</v>
      </c>
      <c r="J84" s="596" t="s">
        <v>2</v>
      </c>
      <c r="K84" s="596" t="s">
        <v>3</v>
      </c>
      <c r="L84" s="596" t="s">
        <v>2</v>
      </c>
      <c r="M84" s="596" t="s">
        <v>3</v>
      </c>
      <c r="N84" s="596" t="s">
        <v>2</v>
      </c>
      <c r="O84" s="596" t="s">
        <v>3</v>
      </c>
    </row>
    <row r="85" spans="1:15" ht="19.95" customHeight="1">
      <c r="A85" s="638" t="s">
        <v>481</v>
      </c>
      <c r="B85" s="442">
        <v>5101</v>
      </c>
      <c r="C85" s="584">
        <f>+B85/$B85</f>
        <v>1</v>
      </c>
      <c r="D85" s="442">
        <v>1090</v>
      </c>
      <c r="E85" s="584">
        <f>+D85/$B85</f>
        <v>0.21368359145265634</v>
      </c>
      <c r="F85" s="442">
        <v>3251</v>
      </c>
      <c r="G85" s="584">
        <f>+F85/$B85</f>
        <v>0.63732601450695947</v>
      </c>
      <c r="H85" s="442">
        <v>760</v>
      </c>
      <c r="I85" s="584">
        <f>+H85/$B85</f>
        <v>0.14899039404038425</v>
      </c>
      <c r="J85" s="570">
        <v>965</v>
      </c>
      <c r="K85" s="597">
        <f>+J85/$B85</f>
        <v>0.18917859243285631</v>
      </c>
      <c r="L85" s="570">
        <v>3376</v>
      </c>
      <c r="M85" s="597">
        <f>+L85/$B85</f>
        <v>0.66183101352675944</v>
      </c>
      <c r="N85" s="570">
        <v>760</v>
      </c>
      <c r="O85" s="597">
        <f>+N85/$B85</f>
        <v>0.14899039404038425</v>
      </c>
    </row>
    <row r="86" spans="1:15" ht="19.95" customHeight="1">
      <c r="A86" s="274" t="s">
        <v>482</v>
      </c>
      <c r="B86" s="442">
        <v>4561</v>
      </c>
      <c r="C86" s="584">
        <f>+B86/$B86</f>
        <v>1</v>
      </c>
      <c r="D86" s="442">
        <v>1025</v>
      </c>
      <c r="E86" s="584">
        <f>+D86/$B86</f>
        <v>0.2247314185485639</v>
      </c>
      <c r="F86" s="442">
        <v>3031</v>
      </c>
      <c r="G86" s="584">
        <f>+F86/$B86</f>
        <v>0.66454724841043633</v>
      </c>
      <c r="H86" s="442">
        <v>505</v>
      </c>
      <c r="I86" s="584">
        <f>+H86/$B86</f>
        <v>0.11072133304099978</v>
      </c>
      <c r="J86" s="570">
        <v>909</v>
      </c>
      <c r="K86" s="597">
        <f>+J86/$B86</f>
        <v>0.1992983994737996</v>
      </c>
      <c r="L86" s="570">
        <v>3147</v>
      </c>
      <c r="M86" s="597">
        <f>+L86/$B86</f>
        <v>0.68998026748520058</v>
      </c>
      <c r="N86" s="570">
        <v>505</v>
      </c>
      <c r="O86" s="597">
        <f>+N86/$B86</f>
        <v>0.11072133304099978</v>
      </c>
    </row>
    <row r="87" spans="1:15" ht="19.95" customHeight="1">
      <c r="A87" s="274" t="s">
        <v>483</v>
      </c>
      <c r="B87" s="442">
        <v>9457</v>
      </c>
      <c r="C87" s="584">
        <f t="shared" ref="C87:C141" si="7">+B87/$B87</f>
        <v>1</v>
      </c>
      <c r="D87" s="442">
        <v>1878</v>
      </c>
      <c r="E87" s="584">
        <f t="shared" ref="E87:E141" si="8">+D87/$B87</f>
        <v>0.198583060167072</v>
      </c>
      <c r="F87" s="442">
        <v>6123</v>
      </c>
      <c r="G87" s="584">
        <f t="shared" ref="G87:G141" si="9">+F87/$B87</f>
        <v>0.64745691022523</v>
      </c>
      <c r="H87" s="442">
        <v>1456</v>
      </c>
      <c r="I87" s="584">
        <f t="shared" ref="I87:I141" si="10">+H87/$B87</f>
        <v>0.153960029607698</v>
      </c>
      <c r="J87" s="570">
        <v>1710</v>
      </c>
      <c r="K87" s="597">
        <f t="shared" ref="K87:K141" si="11">+J87/$B87</f>
        <v>0.18081844136618377</v>
      </c>
      <c r="L87" s="570">
        <v>6291</v>
      </c>
      <c r="M87" s="597">
        <f t="shared" ref="M87:M141" si="12">+L87/$B87</f>
        <v>0.6652215290261182</v>
      </c>
      <c r="N87" s="570">
        <v>1456</v>
      </c>
      <c r="O87" s="597">
        <f t="shared" ref="O87:O141" si="13">+N87/$B87</f>
        <v>0.153960029607698</v>
      </c>
    </row>
    <row r="88" spans="1:15" ht="19.95" customHeight="1">
      <c r="A88" s="274" t="s">
        <v>484</v>
      </c>
      <c r="B88" s="442">
        <v>3863</v>
      </c>
      <c r="C88" s="584">
        <f t="shared" si="7"/>
        <v>1</v>
      </c>
      <c r="D88" s="442">
        <v>925</v>
      </c>
      <c r="E88" s="584">
        <f t="shared" si="8"/>
        <v>0.23945120372767278</v>
      </c>
      <c r="F88" s="442">
        <v>2406</v>
      </c>
      <c r="G88" s="584">
        <f t="shared" si="9"/>
        <v>0.62283199585814131</v>
      </c>
      <c r="H88" s="442">
        <v>532</v>
      </c>
      <c r="I88" s="584">
        <f t="shared" si="10"/>
        <v>0.13771680041418585</v>
      </c>
      <c r="J88" s="570">
        <v>826</v>
      </c>
      <c r="K88" s="597">
        <f t="shared" si="11"/>
        <v>0.21382345327465702</v>
      </c>
      <c r="L88" s="570">
        <v>2505</v>
      </c>
      <c r="M88" s="597">
        <f t="shared" si="12"/>
        <v>0.6484597463111571</v>
      </c>
      <c r="N88" s="570">
        <v>532</v>
      </c>
      <c r="O88" s="597">
        <f t="shared" si="13"/>
        <v>0.13771680041418585</v>
      </c>
    </row>
    <row r="89" spans="1:15" ht="19.95" customHeight="1">
      <c r="A89" s="274" t="s">
        <v>485</v>
      </c>
      <c r="B89" s="442">
        <v>4305</v>
      </c>
      <c r="C89" s="584">
        <f t="shared" si="7"/>
        <v>1</v>
      </c>
      <c r="D89" s="442">
        <v>754</v>
      </c>
      <c r="E89" s="584">
        <f t="shared" si="8"/>
        <v>0.17514518002322879</v>
      </c>
      <c r="F89" s="442">
        <v>2855</v>
      </c>
      <c r="G89" s="584">
        <f t="shared" si="9"/>
        <v>0.66318234610917537</v>
      </c>
      <c r="H89" s="442">
        <v>696</v>
      </c>
      <c r="I89" s="584">
        <f t="shared" si="10"/>
        <v>0.16167247386759581</v>
      </c>
      <c r="J89" s="570">
        <v>657</v>
      </c>
      <c r="K89" s="597">
        <f t="shared" si="11"/>
        <v>0.15261324041811847</v>
      </c>
      <c r="L89" s="570">
        <v>2952</v>
      </c>
      <c r="M89" s="597">
        <f t="shared" si="12"/>
        <v>0.68571428571428572</v>
      </c>
      <c r="N89" s="570">
        <v>696</v>
      </c>
      <c r="O89" s="597">
        <f t="shared" si="13"/>
        <v>0.16167247386759581</v>
      </c>
    </row>
    <row r="90" spans="1:15" ht="19.95" customHeight="1">
      <c r="A90" s="274" t="s">
        <v>486</v>
      </c>
      <c r="B90" s="442">
        <v>1592</v>
      </c>
      <c r="C90" s="584">
        <f t="shared" si="7"/>
        <v>1</v>
      </c>
      <c r="D90" s="442">
        <v>399</v>
      </c>
      <c r="E90" s="584">
        <f t="shared" si="8"/>
        <v>0.25062814070351758</v>
      </c>
      <c r="F90" s="442">
        <v>949</v>
      </c>
      <c r="G90" s="584">
        <f t="shared" si="9"/>
        <v>0.59610552763819091</v>
      </c>
      <c r="H90" s="442">
        <v>244</v>
      </c>
      <c r="I90" s="584">
        <f t="shared" si="10"/>
        <v>0.15326633165829145</v>
      </c>
      <c r="J90" s="570">
        <v>364</v>
      </c>
      <c r="K90" s="597">
        <f t="shared" si="11"/>
        <v>0.228643216080402</v>
      </c>
      <c r="L90" s="570">
        <v>984</v>
      </c>
      <c r="M90" s="597">
        <f t="shared" si="12"/>
        <v>0.61809045226130654</v>
      </c>
      <c r="N90" s="570">
        <v>244</v>
      </c>
      <c r="O90" s="597">
        <f t="shared" si="13"/>
        <v>0.15326633165829145</v>
      </c>
    </row>
    <row r="91" spans="1:15" ht="19.95" customHeight="1">
      <c r="A91" s="274" t="s">
        <v>487</v>
      </c>
      <c r="B91" s="442">
        <v>1900</v>
      </c>
      <c r="C91" s="584">
        <f t="shared" si="7"/>
        <v>1</v>
      </c>
      <c r="D91" s="442">
        <v>395</v>
      </c>
      <c r="E91" s="584">
        <f t="shared" si="8"/>
        <v>0.20789473684210527</v>
      </c>
      <c r="F91" s="442">
        <v>1193</v>
      </c>
      <c r="G91" s="584">
        <f t="shared" si="9"/>
        <v>0.62789473684210528</v>
      </c>
      <c r="H91" s="442">
        <v>312</v>
      </c>
      <c r="I91" s="584">
        <f t="shared" si="10"/>
        <v>0.16421052631578947</v>
      </c>
      <c r="J91" s="570">
        <v>346</v>
      </c>
      <c r="K91" s="597">
        <f t="shared" si="11"/>
        <v>0.18210526315789474</v>
      </c>
      <c r="L91" s="570">
        <v>1242</v>
      </c>
      <c r="M91" s="597">
        <f t="shared" si="12"/>
        <v>0.65368421052631576</v>
      </c>
      <c r="N91" s="570">
        <v>312</v>
      </c>
      <c r="O91" s="597">
        <f t="shared" si="13"/>
        <v>0.16421052631578947</v>
      </c>
    </row>
    <row r="92" spans="1:15" ht="19.95" customHeight="1">
      <c r="A92" s="274" t="s">
        <v>488</v>
      </c>
      <c r="B92" s="442">
        <v>6391</v>
      </c>
      <c r="C92" s="584">
        <f t="shared" si="7"/>
        <v>1</v>
      </c>
      <c r="D92" s="442">
        <v>797</v>
      </c>
      <c r="E92" s="584">
        <f t="shared" si="8"/>
        <v>0.12470661868252229</v>
      </c>
      <c r="F92" s="442">
        <v>4941</v>
      </c>
      <c r="G92" s="584">
        <f t="shared" si="9"/>
        <v>0.77311844781724304</v>
      </c>
      <c r="H92" s="442">
        <v>653</v>
      </c>
      <c r="I92" s="584">
        <f t="shared" si="10"/>
        <v>0.10217493350023471</v>
      </c>
      <c r="J92" s="570">
        <v>730</v>
      </c>
      <c r="K92" s="597">
        <f t="shared" si="11"/>
        <v>0.11422312627131904</v>
      </c>
      <c r="L92" s="570">
        <v>5008</v>
      </c>
      <c r="M92" s="597">
        <f t="shared" si="12"/>
        <v>0.7836019402284462</v>
      </c>
      <c r="N92" s="570">
        <v>653</v>
      </c>
      <c r="O92" s="597">
        <f t="shared" si="13"/>
        <v>0.10217493350023471</v>
      </c>
    </row>
    <row r="93" spans="1:15" ht="19.95" customHeight="1">
      <c r="A93" s="274" t="s">
        <v>489</v>
      </c>
      <c r="B93" s="442">
        <v>10442</v>
      </c>
      <c r="C93" s="584">
        <f t="shared" si="7"/>
        <v>1</v>
      </c>
      <c r="D93" s="442">
        <v>1403</v>
      </c>
      <c r="E93" s="584">
        <f t="shared" si="8"/>
        <v>0.1343612334801762</v>
      </c>
      <c r="F93" s="442">
        <v>8174</v>
      </c>
      <c r="G93" s="584">
        <f t="shared" si="9"/>
        <v>0.7828002298410266</v>
      </c>
      <c r="H93" s="442">
        <v>865</v>
      </c>
      <c r="I93" s="584">
        <f t="shared" si="10"/>
        <v>8.2838536678797162E-2</v>
      </c>
      <c r="J93" s="570">
        <v>1271</v>
      </c>
      <c r="K93" s="597">
        <f t="shared" si="11"/>
        <v>0.12171997701589733</v>
      </c>
      <c r="L93" s="570">
        <v>8306</v>
      </c>
      <c r="M93" s="597">
        <f t="shared" si="12"/>
        <v>0.79544148630530553</v>
      </c>
      <c r="N93" s="570">
        <v>865</v>
      </c>
      <c r="O93" s="597">
        <f t="shared" si="13"/>
        <v>8.2838536678797162E-2</v>
      </c>
    </row>
    <row r="94" spans="1:15" ht="19.95" customHeight="1">
      <c r="A94" s="274" t="s">
        <v>490</v>
      </c>
      <c r="B94" s="442">
        <v>451</v>
      </c>
      <c r="C94" s="584">
        <f t="shared" si="7"/>
        <v>1</v>
      </c>
      <c r="D94" s="442">
        <v>90</v>
      </c>
      <c r="E94" s="584">
        <f t="shared" si="8"/>
        <v>0.19955654101995565</v>
      </c>
      <c r="F94" s="442">
        <v>252</v>
      </c>
      <c r="G94" s="584">
        <f t="shared" si="9"/>
        <v>0.55875831485587579</v>
      </c>
      <c r="H94" s="442">
        <v>109</v>
      </c>
      <c r="I94" s="584">
        <f t="shared" si="10"/>
        <v>0.24168514412416853</v>
      </c>
      <c r="J94" s="570">
        <v>71</v>
      </c>
      <c r="K94" s="597">
        <f t="shared" si="11"/>
        <v>0.1574279379157428</v>
      </c>
      <c r="L94" s="570">
        <v>271</v>
      </c>
      <c r="M94" s="597">
        <f t="shared" si="12"/>
        <v>0.60088691796008864</v>
      </c>
      <c r="N94" s="570">
        <v>109</v>
      </c>
      <c r="O94" s="597">
        <f t="shared" si="13"/>
        <v>0.24168514412416853</v>
      </c>
    </row>
    <row r="95" spans="1:15" ht="19.95" customHeight="1">
      <c r="A95" s="274" t="s">
        <v>491</v>
      </c>
      <c r="B95" s="442">
        <v>6838</v>
      </c>
      <c r="C95" s="584">
        <f t="shared" si="7"/>
        <v>1</v>
      </c>
      <c r="D95" s="442">
        <v>1681</v>
      </c>
      <c r="E95" s="584">
        <f t="shared" si="8"/>
        <v>0.24583211465340743</v>
      </c>
      <c r="F95" s="442">
        <v>4234</v>
      </c>
      <c r="G95" s="584">
        <f t="shared" si="9"/>
        <v>0.61918689675343663</v>
      </c>
      <c r="H95" s="442">
        <v>923</v>
      </c>
      <c r="I95" s="584">
        <f t="shared" si="10"/>
        <v>0.13498098859315588</v>
      </c>
      <c r="J95" s="570">
        <v>1512</v>
      </c>
      <c r="K95" s="597">
        <f t="shared" si="11"/>
        <v>0.22111728575606904</v>
      </c>
      <c r="L95" s="570">
        <v>4403</v>
      </c>
      <c r="M95" s="597">
        <f t="shared" si="12"/>
        <v>0.64390172565077508</v>
      </c>
      <c r="N95" s="570">
        <v>923</v>
      </c>
      <c r="O95" s="597">
        <f t="shared" si="13"/>
        <v>0.13498098859315588</v>
      </c>
    </row>
    <row r="96" spans="1:15" ht="19.95" customHeight="1">
      <c r="A96" s="274" t="s">
        <v>492</v>
      </c>
      <c r="B96" s="442">
        <v>3413</v>
      </c>
      <c r="C96" s="584">
        <f t="shared" si="7"/>
        <v>1</v>
      </c>
      <c r="D96" s="442">
        <v>576</v>
      </c>
      <c r="E96" s="584">
        <f t="shared" si="8"/>
        <v>0.16876648110167008</v>
      </c>
      <c r="F96" s="442">
        <v>2141</v>
      </c>
      <c r="G96" s="584">
        <f t="shared" si="9"/>
        <v>0.6273073542338119</v>
      </c>
      <c r="H96" s="442">
        <v>696</v>
      </c>
      <c r="I96" s="584">
        <f t="shared" si="10"/>
        <v>0.20392616466451802</v>
      </c>
      <c r="J96" s="570">
        <v>529</v>
      </c>
      <c r="K96" s="597">
        <f t="shared" si="11"/>
        <v>0.15499560503955465</v>
      </c>
      <c r="L96" s="570">
        <v>2188</v>
      </c>
      <c r="M96" s="597">
        <f t="shared" si="12"/>
        <v>0.64107823029592736</v>
      </c>
      <c r="N96" s="570">
        <v>696</v>
      </c>
      <c r="O96" s="597">
        <f t="shared" si="13"/>
        <v>0.20392616466451802</v>
      </c>
    </row>
    <row r="97" spans="1:15" ht="19.95" customHeight="1">
      <c r="A97" s="274" t="s">
        <v>493</v>
      </c>
      <c r="B97" s="442">
        <v>11121</v>
      </c>
      <c r="C97" s="584">
        <f t="shared" si="7"/>
        <v>1</v>
      </c>
      <c r="D97" s="442">
        <v>752</v>
      </c>
      <c r="E97" s="584">
        <f t="shared" si="8"/>
        <v>6.7619818361658118E-2</v>
      </c>
      <c r="F97" s="442">
        <v>9769</v>
      </c>
      <c r="G97" s="584">
        <f t="shared" si="9"/>
        <v>0.8784281989029763</v>
      </c>
      <c r="H97" s="442">
        <v>600</v>
      </c>
      <c r="I97" s="584">
        <f t="shared" si="10"/>
        <v>5.3951982735365528E-2</v>
      </c>
      <c r="J97" s="570">
        <v>671</v>
      </c>
      <c r="K97" s="597">
        <f t="shared" si="11"/>
        <v>6.0336300692383778E-2</v>
      </c>
      <c r="L97" s="570">
        <v>9850</v>
      </c>
      <c r="M97" s="597">
        <f t="shared" si="12"/>
        <v>0.88571171657225067</v>
      </c>
      <c r="N97" s="570">
        <v>600</v>
      </c>
      <c r="O97" s="597">
        <f t="shared" si="13"/>
        <v>5.3951982735365528E-2</v>
      </c>
    </row>
    <row r="98" spans="1:15" ht="19.95" customHeight="1">
      <c r="A98" s="274" t="s">
        <v>494</v>
      </c>
      <c r="B98" s="442">
        <v>2070</v>
      </c>
      <c r="C98" s="584">
        <f t="shared" si="7"/>
        <v>1</v>
      </c>
      <c r="D98" s="442">
        <v>526</v>
      </c>
      <c r="E98" s="584">
        <f t="shared" si="8"/>
        <v>0.25410628019323672</v>
      </c>
      <c r="F98" s="442">
        <v>1266</v>
      </c>
      <c r="G98" s="584">
        <f t="shared" si="9"/>
        <v>0.61159420289855071</v>
      </c>
      <c r="H98" s="442">
        <v>278</v>
      </c>
      <c r="I98" s="584">
        <f t="shared" si="10"/>
        <v>0.13429951690821257</v>
      </c>
      <c r="J98" s="570">
        <v>458</v>
      </c>
      <c r="K98" s="597">
        <f t="shared" si="11"/>
        <v>0.221256038647343</v>
      </c>
      <c r="L98" s="570">
        <v>1334</v>
      </c>
      <c r="M98" s="597">
        <f t="shared" si="12"/>
        <v>0.64444444444444449</v>
      </c>
      <c r="N98" s="570">
        <v>278</v>
      </c>
      <c r="O98" s="597">
        <f t="shared" si="13"/>
        <v>0.13429951690821257</v>
      </c>
    </row>
    <row r="99" spans="1:15" ht="19.95" customHeight="1">
      <c r="A99" s="274" t="s">
        <v>495</v>
      </c>
      <c r="B99" s="442">
        <v>3031</v>
      </c>
      <c r="C99" s="584">
        <f t="shared" si="7"/>
        <v>1</v>
      </c>
      <c r="D99" s="442">
        <v>671</v>
      </c>
      <c r="E99" s="584">
        <f t="shared" si="8"/>
        <v>0.22137908281095348</v>
      </c>
      <c r="F99" s="442">
        <v>1988</v>
      </c>
      <c r="G99" s="584">
        <f t="shared" si="9"/>
        <v>0.65588914549653576</v>
      </c>
      <c r="H99" s="442">
        <v>372</v>
      </c>
      <c r="I99" s="584">
        <f t="shared" si="10"/>
        <v>0.12273177169251072</v>
      </c>
      <c r="J99" s="570">
        <v>606</v>
      </c>
      <c r="K99" s="597">
        <f t="shared" si="11"/>
        <v>0.19993401517650941</v>
      </c>
      <c r="L99" s="570">
        <v>2053</v>
      </c>
      <c r="M99" s="597">
        <f t="shared" si="12"/>
        <v>0.67733421313097986</v>
      </c>
      <c r="N99" s="570">
        <v>372</v>
      </c>
      <c r="O99" s="597">
        <f t="shared" si="13"/>
        <v>0.12273177169251072</v>
      </c>
    </row>
    <row r="100" spans="1:15" ht="19.95" customHeight="1">
      <c r="A100" s="274" t="s">
        <v>496</v>
      </c>
      <c r="B100" s="442">
        <v>3547</v>
      </c>
      <c r="C100" s="584">
        <f t="shared" si="7"/>
        <v>1</v>
      </c>
      <c r="D100" s="442">
        <v>699</v>
      </c>
      <c r="E100" s="584">
        <f t="shared" si="8"/>
        <v>0.19706794474203551</v>
      </c>
      <c r="F100" s="442">
        <v>2179</v>
      </c>
      <c r="G100" s="584">
        <f t="shared" si="9"/>
        <v>0.61432196222159574</v>
      </c>
      <c r="H100" s="442">
        <v>669</v>
      </c>
      <c r="I100" s="584">
        <f t="shared" si="10"/>
        <v>0.18861009303636878</v>
      </c>
      <c r="J100" s="570">
        <v>599</v>
      </c>
      <c r="K100" s="597">
        <f t="shared" si="11"/>
        <v>0.16887510572314632</v>
      </c>
      <c r="L100" s="570">
        <v>2279</v>
      </c>
      <c r="M100" s="597">
        <f t="shared" si="12"/>
        <v>0.64251480124048488</v>
      </c>
      <c r="N100" s="570">
        <v>669</v>
      </c>
      <c r="O100" s="597">
        <f t="shared" si="13"/>
        <v>0.18861009303636878</v>
      </c>
    </row>
    <row r="101" spans="1:15" ht="19.95" customHeight="1">
      <c r="A101" s="274" t="s">
        <v>439</v>
      </c>
      <c r="B101" s="442">
        <v>5591</v>
      </c>
      <c r="C101" s="584">
        <f t="shared" si="7"/>
        <v>1</v>
      </c>
      <c r="D101" s="442">
        <v>580</v>
      </c>
      <c r="E101" s="584">
        <f t="shared" si="8"/>
        <v>0.10373815059917725</v>
      </c>
      <c r="F101" s="442">
        <v>4594</v>
      </c>
      <c r="G101" s="584">
        <f t="shared" si="9"/>
        <v>0.82167769629762122</v>
      </c>
      <c r="H101" s="442">
        <v>417</v>
      </c>
      <c r="I101" s="584">
        <f t="shared" si="10"/>
        <v>7.4584153103201573E-2</v>
      </c>
      <c r="J101" s="570">
        <v>534</v>
      </c>
      <c r="K101" s="597">
        <f t="shared" si="11"/>
        <v>9.5510642103380436E-2</v>
      </c>
      <c r="L101" s="570">
        <v>4640</v>
      </c>
      <c r="M101" s="597">
        <f t="shared" si="12"/>
        <v>0.82990520479341801</v>
      </c>
      <c r="N101" s="570">
        <v>417</v>
      </c>
      <c r="O101" s="597">
        <f t="shared" si="13"/>
        <v>7.4584153103201573E-2</v>
      </c>
    </row>
    <row r="102" spans="1:15" ht="19.95" customHeight="1">
      <c r="A102" s="274" t="s">
        <v>497</v>
      </c>
      <c r="B102" s="442">
        <v>5725</v>
      </c>
      <c r="C102" s="584">
        <f t="shared" si="7"/>
        <v>1</v>
      </c>
      <c r="D102" s="442">
        <v>1630</v>
      </c>
      <c r="E102" s="584">
        <f t="shared" si="8"/>
        <v>0.28471615720524018</v>
      </c>
      <c r="F102" s="442">
        <v>3470</v>
      </c>
      <c r="G102" s="584">
        <f t="shared" si="9"/>
        <v>0.60611353711790394</v>
      </c>
      <c r="H102" s="442">
        <v>625</v>
      </c>
      <c r="I102" s="584">
        <f t="shared" si="10"/>
        <v>0.1091703056768559</v>
      </c>
      <c r="J102" s="570">
        <v>1471</v>
      </c>
      <c r="K102" s="597">
        <f t="shared" si="11"/>
        <v>0.25694323144104803</v>
      </c>
      <c r="L102" s="570">
        <v>3629</v>
      </c>
      <c r="M102" s="597">
        <f t="shared" si="12"/>
        <v>0.63388646288209605</v>
      </c>
      <c r="N102" s="570">
        <v>625</v>
      </c>
      <c r="O102" s="597">
        <f t="shared" si="13"/>
        <v>0.1091703056768559</v>
      </c>
    </row>
    <row r="103" spans="1:15" ht="19.95" customHeight="1">
      <c r="A103" s="274" t="s">
        <v>498</v>
      </c>
      <c r="B103" s="442">
        <v>4291</v>
      </c>
      <c r="C103" s="584">
        <f t="shared" si="7"/>
        <v>1</v>
      </c>
      <c r="D103" s="442">
        <v>1021</v>
      </c>
      <c r="E103" s="584">
        <f t="shared" si="8"/>
        <v>0.23793987415520856</v>
      </c>
      <c r="F103" s="442">
        <v>2820</v>
      </c>
      <c r="G103" s="584">
        <f t="shared" si="9"/>
        <v>0.65718946632486597</v>
      </c>
      <c r="H103" s="442">
        <v>450</v>
      </c>
      <c r="I103" s="584">
        <f t="shared" si="10"/>
        <v>0.10487065951992543</v>
      </c>
      <c r="J103" s="570">
        <v>922</v>
      </c>
      <c r="K103" s="597">
        <f t="shared" si="11"/>
        <v>0.21486832906082498</v>
      </c>
      <c r="L103" s="570">
        <v>2919</v>
      </c>
      <c r="M103" s="597">
        <f t="shared" si="12"/>
        <v>0.68026101141924955</v>
      </c>
      <c r="N103" s="570">
        <v>450</v>
      </c>
      <c r="O103" s="597">
        <f t="shared" si="13"/>
        <v>0.10487065951992543</v>
      </c>
    </row>
    <row r="104" spans="1:15" ht="19.95" customHeight="1">
      <c r="A104" s="274" t="s">
        <v>499</v>
      </c>
      <c r="B104" s="442">
        <v>8296</v>
      </c>
      <c r="C104" s="584">
        <f t="shared" si="7"/>
        <v>1</v>
      </c>
      <c r="D104" s="442">
        <v>1760</v>
      </c>
      <c r="E104" s="584">
        <f t="shared" si="8"/>
        <v>0.21215043394406943</v>
      </c>
      <c r="F104" s="442">
        <v>5771</v>
      </c>
      <c r="G104" s="584">
        <f t="shared" si="9"/>
        <v>0.69563645130183216</v>
      </c>
      <c r="H104" s="442">
        <v>765</v>
      </c>
      <c r="I104" s="584">
        <f t="shared" si="10"/>
        <v>9.2213114754098366E-2</v>
      </c>
      <c r="J104" s="570">
        <v>1628</v>
      </c>
      <c r="K104" s="597">
        <f t="shared" si="11"/>
        <v>0.19623915139826423</v>
      </c>
      <c r="L104" s="570">
        <v>5903</v>
      </c>
      <c r="M104" s="597">
        <f t="shared" si="12"/>
        <v>0.71154773384763736</v>
      </c>
      <c r="N104" s="570">
        <v>765</v>
      </c>
      <c r="O104" s="597">
        <f t="shared" si="13"/>
        <v>9.2213114754098366E-2</v>
      </c>
    </row>
    <row r="105" spans="1:15" ht="19.95" customHeight="1">
      <c r="A105" s="274" t="s">
        <v>500</v>
      </c>
      <c r="B105" s="442">
        <v>5555</v>
      </c>
      <c r="C105" s="584">
        <f t="shared" si="7"/>
        <v>1</v>
      </c>
      <c r="D105" s="442">
        <v>1000</v>
      </c>
      <c r="E105" s="584">
        <f t="shared" si="8"/>
        <v>0.18001800180018002</v>
      </c>
      <c r="F105" s="442">
        <v>3932</v>
      </c>
      <c r="G105" s="584">
        <f t="shared" si="9"/>
        <v>0.70783078307830782</v>
      </c>
      <c r="H105" s="442">
        <v>623</v>
      </c>
      <c r="I105" s="584">
        <f t="shared" si="10"/>
        <v>0.11215121512151215</v>
      </c>
      <c r="J105" s="570">
        <v>916</v>
      </c>
      <c r="K105" s="597">
        <f t="shared" si="11"/>
        <v>0.16489648964896489</v>
      </c>
      <c r="L105" s="570">
        <v>4016</v>
      </c>
      <c r="M105" s="597">
        <f t="shared" si="12"/>
        <v>0.72295229522952298</v>
      </c>
      <c r="N105" s="570">
        <v>623</v>
      </c>
      <c r="O105" s="597">
        <f t="shared" si="13"/>
        <v>0.11215121512151215</v>
      </c>
    </row>
    <row r="106" spans="1:15" ht="19.95" customHeight="1">
      <c r="A106" s="274" t="s">
        <v>501</v>
      </c>
      <c r="B106" s="442">
        <v>7249</v>
      </c>
      <c r="C106" s="584">
        <f t="shared" si="7"/>
        <v>1</v>
      </c>
      <c r="D106" s="442">
        <v>1488</v>
      </c>
      <c r="E106" s="584">
        <f t="shared" si="8"/>
        <v>0.20526969237136156</v>
      </c>
      <c r="F106" s="442">
        <v>4965</v>
      </c>
      <c r="G106" s="584">
        <f t="shared" si="9"/>
        <v>0.68492205821492624</v>
      </c>
      <c r="H106" s="442">
        <v>796</v>
      </c>
      <c r="I106" s="584">
        <f t="shared" si="10"/>
        <v>0.10980824941371224</v>
      </c>
      <c r="J106" s="570">
        <v>1330</v>
      </c>
      <c r="K106" s="597">
        <f t="shared" si="11"/>
        <v>0.18347358256311216</v>
      </c>
      <c r="L106" s="570">
        <v>5123</v>
      </c>
      <c r="M106" s="597">
        <f t="shared" si="12"/>
        <v>0.70671816802317566</v>
      </c>
      <c r="N106" s="570">
        <v>796</v>
      </c>
      <c r="O106" s="597">
        <f t="shared" si="13"/>
        <v>0.10980824941371224</v>
      </c>
    </row>
    <row r="107" spans="1:15" ht="19.95" customHeight="1">
      <c r="A107" s="274" t="s">
        <v>502</v>
      </c>
      <c r="B107" s="442">
        <v>4418</v>
      </c>
      <c r="C107" s="584">
        <f t="shared" si="7"/>
        <v>1</v>
      </c>
      <c r="D107" s="442">
        <v>943</v>
      </c>
      <c r="E107" s="584">
        <f t="shared" si="8"/>
        <v>0.21344499773653236</v>
      </c>
      <c r="F107" s="442">
        <v>2969</v>
      </c>
      <c r="G107" s="584">
        <f t="shared" si="9"/>
        <v>0.67202354006337706</v>
      </c>
      <c r="H107" s="442">
        <v>506</v>
      </c>
      <c r="I107" s="584">
        <f t="shared" si="10"/>
        <v>0.11453146220009054</v>
      </c>
      <c r="J107" s="570">
        <v>871</v>
      </c>
      <c r="K107" s="597">
        <f t="shared" si="11"/>
        <v>0.19714803078315979</v>
      </c>
      <c r="L107" s="570">
        <v>3041</v>
      </c>
      <c r="M107" s="597">
        <f t="shared" si="12"/>
        <v>0.68832050701674963</v>
      </c>
      <c r="N107" s="570">
        <v>506</v>
      </c>
      <c r="O107" s="597">
        <f t="shared" si="13"/>
        <v>0.11453146220009054</v>
      </c>
    </row>
    <row r="108" spans="1:15" ht="19.95" customHeight="1">
      <c r="A108" s="274" t="s">
        <v>503</v>
      </c>
      <c r="B108" s="442">
        <v>11318</v>
      </c>
      <c r="C108" s="584">
        <f t="shared" si="7"/>
        <v>1</v>
      </c>
      <c r="D108" s="442">
        <v>1288</v>
      </c>
      <c r="E108" s="584">
        <f t="shared" si="8"/>
        <v>0.11380102491606291</v>
      </c>
      <c r="F108" s="442">
        <v>9177</v>
      </c>
      <c r="G108" s="584">
        <f t="shared" si="9"/>
        <v>0.81083230252694827</v>
      </c>
      <c r="H108" s="442">
        <v>853</v>
      </c>
      <c r="I108" s="584">
        <f t="shared" si="10"/>
        <v>7.5366672556988867E-2</v>
      </c>
      <c r="J108" s="570">
        <v>1151</v>
      </c>
      <c r="K108" s="597">
        <f t="shared" si="11"/>
        <v>0.10169641279377982</v>
      </c>
      <c r="L108" s="570">
        <v>9314</v>
      </c>
      <c r="M108" s="597">
        <f t="shared" si="12"/>
        <v>0.82293691464923135</v>
      </c>
      <c r="N108" s="570">
        <v>853</v>
      </c>
      <c r="O108" s="597">
        <f t="shared" si="13"/>
        <v>7.5366672556988867E-2</v>
      </c>
    </row>
    <row r="109" spans="1:15" ht="19.95" customHeight="1">
      <c r="A109" s="274" t="s">
        <v>504</v>
      </c>
      <c r="B109" s="442">
        <v>11261</v>
      </c>
      <c r="C109" s="584">
        <f t="shared" si="7"/>
        <v>1</v>
      </c>
      <c r="D109" s="442">
        <v>1095</v>
      </c>
      <c r="E109" s="584">
        <f t="shared" si="8"/>
        <v>9.7238255927537515E-2</v>
      </c>
      <c r="F109" s="442">
        <v>8812</v>
      </c>
      <c r="G109" s="584">
        <f t="shared" si="9"/>
        <v>0.78252375455110557</v>
      </c>
      <c r="H109" s="442">
        <v>1354</v>
      </c>
      <c r="I109" s="584">
        <f t="shared" si="10"/>
        <v>0.12023798952135689</v>
      </c>
      <c r="J109" s="570">
        <v>991</v>
      </c>
      <c r="K109" s="597">
        <f t="shared" si="11"/>
        <v>8.8002841665926645E-2</v>
      </c>
      <c r="L109" s="570">
        <v>8916</v>
      </c>
      <c r="M109" s="597">
        <f t="shared" si="12"/>
        <v>0.79175916881271646</v>
      </c>
      <c r="N109" s="570">
        <v>1354</v>
      </c>
      <c r="O109" s="597">
        <f t="shared" si="13"/>
        <v>0.12023798952135689</v>
      </c>
    </row>
    <row r="110" spans="1:15" ht="19.95" customHeight="1">
      <c r="A110" s="274" t="s">
        <v>505</v>
      </c>
      <c r="B110" s="442">
        <v>7765</v>
      </c>
      <c r="C110" s="584">
        <f t="shared" si="7"/>
        <v>1</v>
      </c>
      <c r="D110" s="442">
        <v>966</v>
      </c>
      <c r="E110" s="584">
        <f t="shared" si="8"/>
        <v>0.12440437862202189</v>
      </c>
      <c r="F110" s="442">
        <v>6206</v>
      </c>
      <c r="G110" s="584">
        <f t="shared" si="9"/>
        <v>0.79922730199613656</v>
      </c>
      <c r="H110" s="442">
        <v>593</v>
      </c>
      <c r="I110" s="584">
        <f t="shared" si="10"/>
        <v>7.636831938184159E-2</v>
      </c>
      <c r="J110" s="570">
        <v>869</v>
      </c>
      <c r="K110" s="597">
        <f t="shared" si="11"/>
        <v>0.11191242755956214</v>
      </c>
      <c r="L110" s="570">
        <v>6303</v>
      </c>
      <c r="M110" s="597">
        <f t="shared" si="12"/>
        <v>0.81171925305859627</v>
      </c>
      <c r="N110" s="570">
        <v>593</v>
      </c>
      <c r="O110" s="597">
        <f t="shared" si="13"/>
        <v>7.636831938184159E-2</v>
      </c>
    </row>
    <row r="111" spans="1:15" ht="19.95" customHeight="1">
      <c r="A111" s="274" t="s">
        <v>506</v>
      </c>
      <c r="B111" s="442">
        <v>3843</v>
      </c>
      <c r="C111" s="584">
        <f t="shared" si="7"/>
        <v>1</v>
      </c>
      <c r="D111" s="442">
        <v>580</v>
      </c>
      <c r="E111" s="584">
        <f t="shared" si="8"/>
        <v>0.15092375748113454</v>
      </c>
      <c r="F111" s="442">
        <v>2529</v>
      </c>
      <c r="G111" s="584">
        <f t="shared" si="9"/>
        <v>0.65807962529274</v>
      </c>
      <c r="H111" s="442">
        <v>734</v>
      </c>
      <c r="I111" s="584">
        <f t="shared" si="10"/>
        <v>0.19099661722612543</v>
      </c>
      <c r="J111" s="570">
        <v>508</v>
      </c>
      <c r="K111" s="597">
        <f t="shared" si="11"/>
        <v>0.13218839448347644</v>
      </c>
      <c r="L111" s="570">
        <v>2601</v>
      </c>
      <c r="M111" s="597">
        <f t="shared" si="12"/>
        <v>0.6768149882903981</v>
      </c>
      <c r="N111" s="570">
        <v>734</v>
      </c>
      <c r="O111" s="597">
        <f t="shared" si="13"/>
        <v>0.19099661722612543</v>
      </c>
    </row>
    <row r="112" spans="1:15" ht="19.95" customHeight="1">
      <c r="A112" s="274" t="s">
        <v>507</v>
      </c>
      <c r="B112" s="442">
        <v>4540</v>
      </c>
      <c r="C112" s="584">
        <f t="shared" si="7"/>
        <v>1</v>
      </c>
      <c r="D112" s="442">
        <v>798</v>
      </c>
      <c r="E112" s="584">
        <f t="shared" si="8"/>
        <v>0.17577092511013215</v>
      </c>
      <c r="F112" s="442">
        <v>3053</v>
      </c>
      <c r="G112" s="584">
        <f t="shared" si="9"/>
        <v>0.67246696035242293</v>
      </c>
      <c r="H112" s="442">
        <v>689</v>
      </c>
      <c r="I112" s="584">
        <f t="shared" si="10"/>
        <v>0.15176211453744493</v>
      </c>
      <c r="J112" s="570">
        <v>714</v>
      </c>
      <c r="K112" s="597">
        <f t="shared" si="11"/>
        <v>0.15726872246696036</v>
      </c>
      <c r="L112" s="570">
        <v>3137</v>
      </c>
      <c r="M112" s="597">
        <f t="shared" si="12"/>
        <v>0.69096916299559474</v>
      </c>
      <c r="N112" s="570">
        <v>689</v>
      </c>
      <c r="O112" s="597">
        <f t="shared" si="13"/>
        <v>0.15176211453744493</v>
      </c>
    </row>
    <row r="113" spans="1:15" ht="19.95" customHeight="1">
      <c r="A113" s="274" t="s">
        <v>508</v>
      </c>
      <c r="B113" s="442">
        <v>8147</v>
      </c>
      <c r="C113" s="584">
        <f t="shared" si="7"/>
        <v>1</v>
      </c>
      <c r="D113" s="442">
        <v>1659</v>
      </c>
      <c r="E113" s="584">
        <f t="shared" si="8"/>
        <v>0.2036332392291641</v>
      </c>
      <c r="F113" s="442">
        <v>5223</v>
      </c>
      <c r="G113" s="584">
        <f t="shared" si="9"/>
        <v>0.6410948815514913</v>
      </c>
      <c r="H113" s="442">
        <v>1265</v>
      </c>
      <c r="I113" s="584">
        <f t="shared" si="10"/>
        <v>0.15527187921934454</v>
      </c>
      <c r="J113" s="570">
        <v>1488</v>
      </c>
      <c r="K113" s="597">
        <f t="shared" si="11"/>
        <v>0.18264391800662821</v>
      </c>
      <c r="L113" s="570">
        <v>5394</v>
      </c>
      <c r="M113" s="597">
        <f t="shared" si="12"/>
        <v>0.66208420277402724</v>
      </c>
      <c r="N113" s="570">
        <v>1265</v>
      </c>
      <c r="O113" s="597">
        <f t="shared" si="13"/>
        <v>0.15527187921934454</v>
      </c>
    </row>
    <row r="114" spans="1:15" ht="19.95" customHeight="1">
      <c r="A114" s="274" t="s">
        <v>509</v>
      </c>
      <c r="B114" s="442">
        <v>5959</v>
      </c>
      <c r="C114" s="584">
        <f t="shared" si="7"/>
        <v>1</v>
      </c>
      <c r="D114" s="442">
        <v>1422</v>
      </c>
      <c r="E114" s="584">
        <f t="shared" si="8"/>
        <v>0.23863064272528947</v>
      </c>
      <c r="F114" s="442">
        <v>3631</v>
      </c>
      <c r="G114" s="584">
        <f t="shared" si="9"/>
        <v>0.60933042456788056</v>
      </c>
      <c r="H114" s="442">
        <v>906</v>
      </c>
      <c r="I114" s="584">
        <f t="shared" si="10"/>
        <v>0.15203893270683</v>
      </c>
      <c r="J114" s="570">
        <v>1272</v>
      </c>
      <c r="K114" s="597">
        <f t="shared" si="11"/>
        <v>0.21345863399899312</v>
      </c>
      <c r="L114" s="570">
        <v>3781</v>
      </c>
      <c r="M114" s="597">
        <f t="shared" si="12"/>
        <v>0.63450243329417688</v>
      </c>
      <c r="N114" s="570">
        <v>906</v>
      </c>
      <c r="O114" s="597">
        <f t="shared" si="13"/>
        <v>0.15203893270683</v>
      </c>
    </row>
    <row r="115" spans="1:15" ht="19.95" customHeight="1">
      <c r="A115" s="274" t="s">
        <v>510</v>
      </c>
      <c r="B115" s="442">
        <v>7004</v>
      </c>
      <c r="C115" s="584">
        <f t="shared" si="7"/>
        <v>1</v>
      </c>
      <c r="D115" s="442">
        <v>755</v>
      </c>
      <c r="E115" s="584">
        <f t="shared" si="8"/>
        <v>0.10779554540262708</v>
      </c>
      <c r="F115" s="442">
        <v>5545</v>
      </c>
      <c r="G115" s="584">
        <f t="shared" si="9"/>
        <v>0.79169046259280407</v>
      </c>
      <c r="H115" s="442">
        <v>704</v>
      </c>
      <c r="I115" s="584">
        <f t="shared" si="10"/>
        <v>0.10051399200456881</v>
      </c>
      <c r="J115" s="570">
        <v>705</v>
      </c>
      <c r="K115" s="597">
        <f t="shared" si="11"/>
        <v>0.1006567675613935</v>
      </c>
      <c r="L115" s="570">
        <v>5595</v>
      </c>
      <c r="M115" s="597">
        <f t="shared" si="12"/>
        <v>0.79882924043403769</v>
      </c>
      <c r="N115" s="570">
        <v>704</v>
      </c>
      <c r="O115" s="597">
        <f t="shared" si="13"/>
        <v>0.10051399200456881</v>
      </c>
    </row>
    <row r="116" spans="1:15" ht="19.95" customHeight="1">
      <c r="A116" s="274" t="s">
        <v>511</v>
      </c>
      <c r="B116" s="442">
        <v>8369</v>
      </c>
      <c r="C116" s="584">
        <f t="shared" si="7"/>
        <v>1</v>
      </c>
      <c r="D116" s="442">
        <v>1211</v>
      </c>
      <c r="E116" s="584">
        <f t="shared" si="8"/>
        <v>0.14470068108495637</v>
      </c>
      <c r="F116" s="442">
        <v>6327</v>
      </c>
      <c r="G116" s="584">
        <f t="shared" si="9"/>
        <v>0.75600430158919818</v>
      </c>
      <c r="H116" s="442">
        <v>831</v>
      </c>
      <c r="I116" s="584">
        <f t="shared" si="10"/>
        <v>9.9295017325845378E-2</v>
      </c>
      <c r="J116" s="570">
        <v>1053</v>
      </c>
      <c r="K116" s="597">
        <f t="shared" si="11"/>
        <v>0.1258214840482734</v>
      </c>
      <c r="L116" s="570">
        <v>6485</v>
      </c>
      <c r="M116" s="597">
        <f t="shared" si="12"/>
        <v>0.77488349862588124</v>
      </c>
      <c r="N116" s="570">
        <v>831</v>
      </c>
      <c r="O116" s="597">
        <f t="shared" si="13"/>
        <v>9.9295017325845378E-2</v>
      </c>
    </row>
    <row r="117" spans="1:15" ht="19.95" customHeight="1">
      <c r="A117" s="274" t="s">
        <v>512</v>
      </c>
      <c r="B117" s="442">
        <v>4787</v>
      </c>
      <c r="C117" s="584">
        <f t="shared" si="7"/>
        <v>1</v>
      </c>
      <c r="D117" s="442">
        <v>704</v>
      </c>
      <c r="E117" s="584">
        <f t="shared" si="8"/>
        <v>0.14706496762063923</v>
      </c>
      <c r="F117" s="442">
        <v>3033</v>
      </c>
      <c r="G117" s="584">
        <f t="shared" si="9"/>
        <v>0.63359097555880506</v>
      </c>
      <c r="H117" s="442">
        <v>1050</v>
      </c>
      <c r="I117" s="584">
        <f t="shared" si="10"/>
        <v>0.21934405682055566</v>
      </c>
      <c r="J117" s="570">
        <v>634</v>
      </c>
      <c r="K117" s="597">
        <f t="shared" si="11"/>
        <v>0.13244203049926886</v>
      </c>
      <c r="L117" s="570">
        <v>3103</v>
      </c>
      <c r="M117" s="597">
        <f t="shared" si="12"/>
        <v>0.64821391268017547</v>
      </c>
      <c r="N117" s="570">
        <v>1050</v>
      </c>
      <c r="O117" s="597">
        <f t="shared" si="13"/>
        <v>0.21934405682055566</v>
      </c>
    </row>
    <row r="118" spans="1:15" ht="19.95" customHeight="1">
      <c r="A118" s="274" t="s">
        <v>513</v>
      </c>
      <c r="B118" s="442">
        <v>3414</v>
      </c>
      <c r="C118" s="584">
        <f t="shared" si="7"/>
        <v>1</v>
      </c>
      <c r="D118" s="442">
        <v>636</v>
      </c>
      <c r="E118" s="584">
        <f t="shared" si="8"/>
        <v>0.18629173989455183</v>
      </c>
      <c r="F118" s="442">
        <v>2181</v>
      </c>
      <c r="G118" s="584">
        <f t="shared" si="9"/>
        <v>0.63884007029876977</v>
      </c>
      <c r="H118" s="442">
        <v>597</v>
      </c>
      <c r="I118" s="584">
        <f t="shared" si="10"/>
        <v>0.17486818980667837</v>
      </c>
      <c r="J118" s="570">
        <v>564</v>
      </c>
      <c r="K118" s="597">
        <f t="shared" si="11"/>
        <v>0.16520210896309315</v>
      </c>
      <c r="L118" s="570">
        <v>2253</v>
      </c>
      <c r="M118" s="597">
        <f t="shared" si="12"/>
        <v>0.65992970123022843</v>
      </c>
      <c r="N118" s="570">
        <v>597</v>
      </c>
      <c r="O118" s="597">
        <f t="shared" si="13"/>
        <v>0.17486818980667837</v>
      </c>
    </row>
    <row r="119" spans="1:15" ht="19.95" customHeight="1">
      <c r="A119" s="274" t="s">
        <v>514</v>
      </c>
      <c r="B119" s="442">
        <v>6266</v>
      </c>
      <c r="C119" s="584">
        <f t="shared" si="7"/>
        <v>1</v>
      </c>
      <c r="D119" s="442">
        <v>1508</v>
      </c>
      <c r="E119" s="584">
        <f t="shared" si="8"/>
        <v>0.24066390041493776</v>
      </c>
      <c r="F119" s="442">
        <v>3902</v>
      </c>
      <c r="G119" s="584">
        <f t="shared" si="9"/>
        <v>0.62272582189594639</v>
      </c>
      <c r="H119" s="442">
        <v>856</v>
      </c>
      <c r="I119" s="584">
        <f t="shared" si="10"/>
        <v>0.13661027768911585</v>
      </c>
      <c r="J119" s="570">
        <v>1342</v>
      </c>
      <c r="K119" s="597">
        <f t="shared" si="11"/>
        <v>0.21417172039578677</v>
      </c>
      <c r="L119" s="570">
        <v>4068</v>
      </c>
      <c r="M119" s="597">
        <f t="shared" si="12"/>
        <v>0.64921800191509738</v>
      </c>
      <c r="N119" s="570">
        <v>856</v>
      </c>
      <c r="O119" s="597">
        <f t="shared" si="13"/>
        <v>0.13661027768911585</v>
      </c>
    </row>
    <row r="120" spans="1:15" ht="19.95" customHeight="1">
      <c r="A120" s="274" t="s">
        <v>515</v>
      </c>
      <c r="B120" s="442">
        <v>6181</v>
      </c>
      <c r="C120" s="584">
        <f t="shared" si="7"/>
        <v>1</v>
      </c>
      <c r="D120" s="442">
        <v>1252</v>
      </c>
      <c r="E120" s="584">
        <f t="shared" si="8"/>
        <v>0.20255622067626597</v>
      </c>
      <c r="F120" s="442">
        <v>4166</v>
      </c>
      <c r="G120" s="584">
        <f t="shared" si="9"/>
        <v>0.6740009707167125</v>
      </c>
      <c r="H120" s="442">
        <v>763</v>
      </c>
      <c r="I120" s="584">
        <f t="shared" si="10"/>
        <v>0.12344280860702152</v>
      </c>
      <c r="J120" s="570">
        <v>1121</v>
      </c>
      <c r="K120" s="597">
        <f t="shared" si="11"/>
        <v>0.1813622391198835</v>
      </c>
      <c r="L120" s="570">
        <v>4297</v>
      </c>
      <c r="M120" s="597">
        <f t="shared" si="12"/>
        <v>0.69519495227309502</v>
      </c>
      <c r="N120" s="570">
        <v>763</v>
      </c>
      <c r="O120" s="597">
        <f t="shared" si="13"/>
        <v>0.12344280860702152</v>
      </c>
    </row>
    <row r="121" spans="1:15" ht="19.95" customHeight="1">
      <c r="A121" s="274" t="s">
        <v>516</v>
      </c>
      <c r="B121" s="442">
        <v>5485</v>
      </c>
      <c r="C121" s="584">
        <f t="shared" si="7"/>
        <v>1</v>
      </c>
      <c r="D121" s="442">
        <v>1367</v>
      </c>
      <c r="E121" s="584">
        <f t="shared" si="8"/>
        <v>0.24922515952597996</v>
      </c>
      <c r="F121" s="442">
        <v>3576</v>
      </c>
      <c r="G121" s="584">
        <f t="shared" si="9"/>
        <v>0.65195989061075665</v>
      </c>
      <c r="H121" s="442">
        <v>542</v>
      </c>
      <c r="I121" s="584">
        <f t="shared" si="10"/>
        <v>9.8814949863263446E-2</v>
      </c>
      <c r="J121" s="570">
        <v>1263</v>
      </c>
      <c r="K121" s="597">
        <f t="shared" si="11"/>
        <v>0.23026435733819509</v>
      </c>
      <c r="L121" s="570">
        <v>3680</v>
      </c>
      <c r="M121" s="597">
        <f t="shared" si="12"/>
        <v>0.6709206927985415</v>
      </c>
      <c r="N121" s="570">
        <v>542</v>
      </c>
      <c r="O121" s="597">
        <f t="shared" si="13"/>
        <v>9.8814949863263446E-2</v>
      </c>
    </row>
    <row r="122" spans="1:15" ht="19.95" customHeight="1">
      <c r="A122" s="274" t="s">
        <v>517</v>
      </c>
      <c r="B122" s="442">
        <v>5994</v>
      </c>
      <c r="C122" s="584">
        <f t="shared" si="7"/>
        <v>1</v>
      </c>
      <c r="D122" s="442">
        <v>1345</v>
      </c>
      <c r="E122" s="584">
        <f t="shared" si="8"/>
        <v>0.22439105772439105</v>
      </c>
      <c r="F122" s="442">
        <v>3811</v>
      </c>
      <c r="G122" s="584">
        <f t="shared" si="9"/>
        <v>0.63580246913580252</v>
      </c>
      <c r="H122" s="442">
        <v>838</v>
      </c>
      <c r="I122" s="584">
        <f t="shared" si="10"/>
        <v>0.13980647313980649</v>
      </c>
      <c r="J122" s="570">
        <v>1203</v>
      </c>
      <c r="K122" s="597">
        <f t="shared" si="11"/>
        <v>0.2007007007007007</v>
      </c>
      <c r="L122" s="570">
        <v>3953</v>
      </c>
      <c r="M122" s="597">
        <f t="shared" si="12"/>
        <v>0.65949282615949278</v>
      </c>
      <c r="N122" s="570">
        <v>838</v>
      </c>
      <c r="O122" s="597">
        <f t="shared" si="13"/>
        <v>0.13980647313980649</v>
      </c>
    </row>
    <row r="123" spans="1:15" ht="19.95" customHeight="1">
      <c r="A123" s="274" t="s">
        <v>518</v>
      </c>
      <c r="B123" s="442">
        <v>5431</v>
      </c>
      <c r="C123" s="584">
        <f t="shared" si="7"/>
        <v>1</v>
      </c>
      <c r="D123" s="442">
        <v>1098</v>
      </c>
      <c r="E123" s="584">
        <f t="shared" si="8"/>
        <v>0.20217271220769656</v>
      </c>
      <c r="F123" s="442">
        <v>3471</v>
      </c>
      <c r="G123" s="584">
        <f t="shared" si="9"/>
        <v>0.63910881973853806</v>
      </c>
      <c r="H123" s="442">
        <v>862</v>
      </c>
      <c r="I123" s="584">
        <f t="shared" si="10"/>
        <v>0.15871846805376541</v>
      </c>
      <c r="J123" s="570">
        <v>944</v>
      </c>
      <c r="K123" s="597">
        <f t="shared" si="11"/>
        <v>0.17381697661572454</v>
      </c>
      <c r="L123" s="570">
        <v>3625</v>
      </c>
      <c r="M123" s="597">
        <f t="shared" si="12"/>
        <v>0.66746455533051008</v>
      </c>
      <c r="N123" s="570">
        <v>862</v>
      </c>
      <c r="O123" s="597">
        <f t="shared" si="13"/>
        <v>0.15871846805376541</v>
      </c>
    </row>
    <row r="124" spans="1:15" ht="19.95" customHeight="1">
      <c r="A124" s="274" t="s">
        <v>519</v>
      </c>
      <c r="B124" s="442">
        <v>4287</v>
      </c>
      <c r="C124" s="584">
        <f t="shared" si="7"/>
        <v>1</v>
      </c>
      <c r="D124" s="442">
        <v>861</v>
      </c>
      <c r="E124" s="584">
        <f t="shared" si="8"/>
        <v>0.20083974807557733</v>
      </c>
      <c r="F124" s="442">
        <v>3090</v>
      </c>
      <c r="G124" s="584">
        <f t="shared" si="9"/>
        <v>0.72078376487053886</v>
      </c>
      <c r="H124" s="442">
        <v>336</v>
      </c>
      <c r="I124" s="584">
        <f t="shared" si="10"/>
        <v>7.8376487053883837E-2</v>
      </c>
      <c r="J124" s="570">
        <v>787</v>
      </c>
      <c r="K124" s="597">
        <f t="shared" si="11"/>
        <v>0.18357825985537671</v>
      </c>
      <c r="L124" s="570">
        <v>3164</v>
      </c>
      <c r="M124" s="597">
        <f t="shared" si="12"/>
        <v>0.73804525309073943</v>
      </c>
      <c r="N124" s="570">
        <v>336</v>
      </c>
      <c r="O124" s="597">
        <f t="shared" si="13"/>
        <v>7.8376487053883837E-2</v>
      </c>
    </row>
    <row r="125" spans="1:15" ht="19.95" customHeight="1">
      <c r="A125" s="274" t="s">
        <v>520</v>
      </c>
      <c r="B125" s="442">
        <v>3381</v>
      </c>
      <c r="C125" s="584">
        <f t="shared" si="7"/>
        <v>1</v>
      </c>
      <c r="D125" s="442">
        <v>645</v>
      </c>
      <c r="E125" s="584">
        <f t="shared" si="8"/>
        <v>0.19077196095829635</v>
      </c>
      <c r="F125" s="442">
        <v>2104</v>
      </c>
      <c r="G125" s="584">
        <f t="shared" si="9"/>
        <v>0.62230109435078385</v>
      </c>
      <c r="H125" s="442">
        <v>632</v>
      </c>
      <c r="I125" s="584">
        <f t="shared" si="10"/>
        <v>0.18692694469091983</v>
      </c>
      <c r="J125" s="570">
        <v>575</v>
      </c>
      <c r="K125" s="597">
        <f t="shared" si="11"/>
        <v>0.17006802721088435</v>
      </c>
      <c r="L125" s="570">
        <v>2174</v>
      </c>
      <c r="M125" s="597">
        <f t="shared" si="12"/>
        <v>0.64300502809819582</v>
      </c>
      <c r="N125" s="570">
        <v>632</v>
      </c>
      <c r="O125" s="597">
        <f t="shared" si="13"/>
        <v>0.18692694469091983</v>
      </c>
    </row>
    <row r="126" spans="1:15" ht="19.95" customHeight="1">
      <c r="A126" s="274" t="s">
        <v>521</v>
      </c>
      <c r="B126" s="442">
        <v>4176</v>
      </c>
      <c r="C126" s="584">
        <f t="shared" si="7"/>
        <v>1</v>
      </c>
      <c r="D126" s="442">
        <v>1158</v>
      </c>
      <c r="E126" s="584">
        <f t="shared" si="8"/>
        <v>0.27729885057471265</v>
      </c>
      <c r="F126" s="442">
        <v>2521</v>
      </c>
      <c r="G126" s="584">
        <f t="shared" si="9"/>
        <v>0.60368773946360155</v>
      </c>
      <c r="H126" s="442">
        <v>497</v>
      </c>
      <c r="I126" s="584">
        <f t="shared" si="10"/>
        <v>0.11901340996168583</v>
      </c>
      <c r="J126" s="570">
        <v>1028</v>
      </c>
      <c r="K126" s="597">
        <f t="shared" si="11"/>
        <v>0.24616858237547892</v>
      </c>
      <c r="L126" s="570">
        <v>2651</v>
      </c>
      <c r="M126" s="597">
        <f t="shared" si="12"/>
        <v>0.63481800766283525</v>
      </c>
      <c r="N126" s="570">
        <v>497</v>
      </c>
      <c r="O126" s="597">
        <f t="shared" si="13"/>
        <v>0.11901340996168583</v>
      </c>
    </row>
    <row r="127" spans="1:15" ht="19.95" customHeight="1">
      <c r="A127" s="274" t="s">
        <v>522</v>
      </c>
      <c r="B127" s="442">
        <v>5973</v>
      </c>
      <c r="C127" s="584">
        <f t="shared" si="7"/>
        <v>1</v>
      </c>
      <c r="D127" s="442">
        <v>1156</v>
      </c>
      <c r="E127" s="584">
        <f t="shared" si="8"/>
        <v>0.19353758580277916</v>
      </c>
      <c r="F127" s="442">
        <v>3925</v>
      </c>
      <c r="G127" s="584">
        <f t="shared" si="9"/>
        <v>0.65712372342206593</v>
      </c>
      <c r="H127" s="442">
        <v>892</v>
      </c>
      <c r="I127" s="584">
        <f t="shared" si="10"/>
        <v>0.14933869077515485</v>
      </c>
      <c r="J127" s="570">
        <v>1053</v>
      </c>
      <c r="K127" s="597">
        <f t="shared" si="11"/>
        <v>0.17629331993972877</v>
      </c>
      <c r="L127" s="570">
        <v>4028</v>
      </c>
      <c r="M127" s="597">
        <f t="shared" si="12"/>
        <v>0.67436798928511632</v>
      </c>
      <c r="N127" s="570">
        <v>892</v>
      </c>
      <c r="O127" s="597">
        <f t="shared" si="13"/>
        <v>0.14933869077515485</v>
      </c>
    </row>
    <row r="128" spans="1:15" ht="19.95" customHeight="1">
      <c r="A128" s="274" t="s">
        <v>523</v>
      </c>
      <c r="B128" s="442">
        <v>2782</v>
      </c>
      <c r="C128" s="584">
        <f t="shared" si="7"/>
        <v>1</v>
      </c>
      <c r="D128" s="442">
        <v>624</v>
      </c>
      <c r="E128" s="584">
        <f t="shared" si="8"/>
        <v>0.22429906542056074</v>
      </c>
      <c r="F128" s="442">
        <v>1879</v>
      </c>
      <c r="G128" s="584">
        <f t="shared" si="9"/>
        <v>0.67541337167505389</v>
      </c>
      <c r="H128" s="442">
        <v>279</v>
      </c>
      <c r="I128" s="584">
        <f t="shared" si="10"/>
        <v>0.10028756290438534</v>
      </c>
      <c r="J128" s="570">
        <v>556</v>
      </c>
      <c r="K128" s="597">
        <f t="shared" si="11"/>
        <v>0.19985621854780733</v>
      </c>
      <c r="L128" s="570">
        <v>1947</v>
      </c>
      <c r="M128" s="597">
        <f t="shared" si="12"/>
        <v>0.69985621854780733</v>
      </c>
      <c r="N128" s="570">
        <v>279</v>
      </c>
      <c r="O128" s="597">
        <f t="shared" si="13"/>
        <v>0.10028756290438534</v>
      </c>
    </row>
    <row r="129" spans="1:22" ht="19.95" customHeight="1">
      <c r="A129" s="274" t="s">
        <v>524</v>
      </c>
      <c r="B129" s="442">
        <v>4074</v>
      </c>
      <c r="C129" s="584">
        <f t="shared" si="7"/>
        <v>1</v>
      </c>
      <c r="D129" s="442">
        <v>1094</v>
      </c>
      <c r="E129" s="584">
        <f t="shared" si="8"/>
        <v>0.26853215513009326</v>
      </c>
      <c r="F129" s="442">
        <v>2487</v>
      </c>
      <c r="G129" s="584">
        <f t="shared" si="9"/>
        <v>0.61045655375552288</v>
      </c>
      <c r="H129" s="442">
        <v>493</v>
      </c>
      <c r="I129" s="584">
        <f t="shared" si="10"/>
        <v>0.1210112911143839</v>
      </c>
      <c r="J129" s="570">
        <v>1005</v>
      </c>
      <c r="K129" s="597">
        <f t="shared" si="11"/>
        <v>0.24668630338733433</v>
      </c>
      <c r="L129" s="570">
        <v>2576</v>
      </c>
      <c r="M129" s="597">
        <f t="shared" si="12"/>
        <v>0.63230240549828176</v>
      </c>
      <c r="N129" s="570">
        <v>493</v>
      </c>
      <c r="O129" s="597">
        <f t="shared" si="13"/>
        <v>0.1210112911143839</v>
      </c>
    </row>
    <row r="130" spans="1:22" ht="19.95" customHeight="1">
      <c r="A130" s="274" t="s">
        <v>525</v>
      </c>
      <c r="B130" s="442">
        <v>5832</v>
      </c>
      <c r="C130" s="584">
        <f t="shared" si="7"/>
        <v>1</v>
      </c>
      <c r="D130" s="442">
        <v>1112</v>
      </c>
      <c r="E130" s="584">
        <f t="shared" si="8"/>
        <v>0.19067215363511661</v>
      </c>
      <c r="F130" s="442">
        <v>4029</v>
      </c>
      <c r="G130" s="584">
        <f t="shared" si="9"/>
        <v>0.69084362139917699</v>
      </c>
      <c r="H130" s="442">
        <v>691</v>
      </c>
      <c r="I130" s="584">
        <f t="shared" si="10"/>
        <v>0.11848422496570644</v>
      </c>
      <c r="J130" s="570">
        <v>994</v>
      </c>
      <c r="K130" s="597">
        <f t="shared" si="11"/>
        <v>0.17043895747599452</v>
      </c>
      <c r="L130" s="570">
        <v>4147</v>
      </c>
      <c r="M130" s="597">
        <f t="shared" si="12"/>
        <v>0.71107681755829899</v>
      </c>
      <c r="N130" s="570">
        <v>691</v>
      </c>
      <c r="O130" s="597">
        <f t="shared" si="13"/>
        <v>0.11848422496570644</v>
      </c>
    </row>
    <row r="131" spans="1:22" ht="19.95" customHeight="1">
      <c r="A131" s="274" t="s">
        <v>526</v>
      </c>
      <c r="B131" s="442">
        <v>4715</v>
      </c>
      <c r="C131" s="584">
        <f t="shared" si="7"/>
        <v>1</v>
      </c>
      <c r="D131" s="442">
        <v>620</v>
      </c>
      <c r="E131" s="584">
        <f t="shared" si="8"/>
        <v>0.13149522799575822</v>
      </c>
      <c r="F131" s="442">
        <v>3564</v>
      </c>
      <c r="G131" s="584">
        <f t="shared" si="9"/>
        <v>0.75588547189819721</v>
      </c>
      <c r="H131" s="442">
        <v>531</v>
      </c>
      <c r="I131" s="584">
        <f t="shared" si="10"/>
        <v>0.11261930010604454</v>
      </c>
      <c r="J131" s="570">
        <v>556</v>
      </c>
      <c r="K131" s="597">
        <f t="shared" si="11"/>
        <v>0.11792152704135737</v>
      </c>
      <c r="L131" s="570">
        <v>3628</v>
      </c>
      <c r="M131" s="597">
        <f t="shared" si="12"/>
        <v>0.76945917285259813</v>
      </c>
      <c r="N131" s="570">
        <v>531</v>
      </c>
      <c r="O131" s="597">
        <f t="shared" si="13"/>
        <v>0.11261930010604454</v>
      </c>
    </row>
    <row r="132" spans="1:22" ht="19.95" customHeight="1">
      <c r="A132" s="274" t="s">
        <v>527</v>
      </c>
      <c r="B132" s="442">
        <v>3341</v>
      </c>
      <c r="C132" s="584">
        <f t="shared" si="7"/>
        <v>1</v>
      </c>
      <c r="D132" s="442">
        <v>737</v>
      </c>
      <c r="E132" s="584">
        <f t="shared" si="8"/>
        <v>0.22059263693504938</v>
      </c>
      <c r="F132" s="442">
        <v>2280</v>
      </c>
      <c r="G132" s="584">
        <f t="shared" si="9"/>
        <v>0.68243041005686922</v>
      </c>
      <c r="H132" s="442">
        <v>324</v>
      </c>
      <c r="I132" s="584">
        <f t="shared" si="10"/>
        <v>9.6976953008081415E-2</v>
      </c>
      <c r="J132" s="570">
        <v>668</v>
      </c>
      <c r="K132" s="597">
        <f t="shared" si="11"/>
        <v>0.19994013768332836</v>
      </c>
      <c r="L132" s="570">
        <v>2349</v>
      </c>
      <c r="M132" s="597">
        <f t="shared" si="12"/>
        <v>0.70308290930859019</v>
      </c>
      <c r="N132" s="570">
        <v>324</v>
      </c>
      <c r="O132" s="597">
        <f t="shared" si="13"/>
        <v>9.6976953008081415E-2</v>
      </c>
    </row>
    <row r="133" spans="1:22" ht="19.95" customHeight="1">
      <c r="A133" s="274" t="s">
        <v>528</v>
      </c>
      <c r="B133" s="442">
        <v>4366</v>
      </c>
      <c r="C133" s="584">
        <f t="shared" si="7"/>
        <v>1</v>
      </c>
      <c r="D133" s="442">
        <v>1080</v>
      </c>
      <c r="E133" s="584">
        <f t="shared" si="8"/>
        <v>0.24736601007787448</v>
      </c>
      <c r="F133" s="442">
        <v>2845</v>
      </c>
      <c r="G133" s="584">
        <f t="shared" si="9"/>
        <v>0.6516262024736601</v>
      </c>
      <c r="H133" s="442">
        <v>441</v>
      </c>
      <c r="I133" s="584">
        <f t="shared" si="10"/>
        <v>0.10100778744846542</v>
      </c>
      <c r="J133" s="570">
        <v>985</v>
      </c>
      <c r="K133" s="597">
        <f t="shared" si="11"/>
        <v>0.22560696289509849</v>
      </c>
      <c r="L133" s="570">
        <v>2940</v>
      </c>
      <c r="M133" s="597">
        <f t="shared" si="12"/>
        <v>0.67338524965643609</v>
      </c>
      <c r="N133" s="570">
        <v>441</v>
      </c>
      <c r="O133" s="597">
        <f t="shared" si="13"/>
        <v>0.10100778744846542</v>
      </c>
    </row>
    <row r="134" spans="1:22" ht="19.95" customHeight="1">
      <c r="A134" s="274" t="s">
        <v>529</v>
      </c>
      <c r="B134" s="442">
        <v>6902</v>
      </c>
      <c r="C134" s="584">
        <f t="shared" si="7"/>
        <v>1</v>
      </c>
      <c r="D134" s="442">
        <v>1657</v>
      </c>
      <c r="E134" s="584">
        <f t="shared" si="8"/>
        <v>0.24007534048102</v>
      </c>
      <c r="F134" s="442">
        <v>4425</v>
      </c>
      <c r="G134" s="584">
        <f t="shared" si="9"/>
        <v>0.64111851637206607</v>
      </c>
      <c r="H134" s="442">
        <v>820</v>
      </c>
      <c r="I134" s="584">
        <f t="shared" si="10"/>
        <v>0.11880614314691394</v>
      </c>
      <c r="J134" s="570">
        <v>1499</v>
      </c>
      <c r="K134" s="597">
        <f t="shared" si="11"/>
        <v>0.2171834250941756</v>
      </c>
      <c r="L134" s="570">
        <v>4583</v>
      </c>
      <c r="M134" s="597">
        <f t="shared" si="12"/>
        <v>0.6640104317589105</v>
      </c>
      <c r="N134" s="570">
        <v>820</v>
      </c>
      <c r="O134" s="597">
        <f t="shared" si="13"/>
        <v>0.11880614314691394</v>
      </c>
    </row>
    <row r="135" spans="1:22" ht="19.95" customHeight="1">
      <c r="A135" s="274" t="s">
        <v>530</v>
      </c>
      <c r="B135" s="442">
        <v>7073</v>
      </c>
      <c r="C135" s="584">
        <f t="shared" si="7"/>
        <v>1</v>
      </c>
      <c r="D135" s="442">
        <v>1365</v>
      </c>
      <c r="E135" s="584">
        <f t="shared" si="8"/>
        <v>0.19298741693765023</v>
      </c>
      <c r="F135" s="442">
        <v>4907</v>
      </c>
      <c r="G135" s="584">
        <f t="shared" si="9"/>
        <v>0.6937650219143221</v>
      </c>
      <c r="H135" s="442">
        <v>801</v>
      </c>
      <c r="I135" s="584">
        <f t="shared" si="10"/>
        <v>0.11324756114802771</v>
      </c>
      <c r="J135" s="570">
        <v>1168</v>
      </c>
      <c r="K135" s="597">
        <f t="shared" si="11"/>
        <v>0.16513502050049483</v>
      </c>
      <c r="L135" s="570">
        <v>5104</v>
      </c>
      <c r="M135" s="597">
        <f t="shared" si="12"/>
        <v>0.72161741835147741</v>
      </c>
      <c r="N135" s="570">
        <v>801</v>
      </c>
      <c r="O135" s="597">
        <f t="shared" si="13"/>
        <v>0.11324756114802771</v>
      </c>
    </row>
    <row r="136" spans="1:22" ht="19.95" customHeight="1">
      <c r="A136" s="274" t="s">
        <v>531</v>
      </c>
      <c r="B136" s="442">
        <v>6153</v>
      </c>
      <c r="C136" s="584">
        <f t="shared" si="7"/>
        <v>1</v>
      </c>
      <c r="D136" s="442">
        <v>1046</v>
      </c>
      <c r="E136" s="584">
        <f t="shared" si="8"/>
        <v>0.16999837477653176</v>
      </c>
      <c r="F136" s="442">
        <v>4340</v>
      </c>
      <c r="G136" s="584">
        <f t="shared" si="9"/>
        <v>0.70534698521046646</v>
      </c>
      <c r="H136" s="442">
        <v>767</v>
      </c>
      <c r="I136" s="584">
        <f t="shared" si="10"/>
        <v>0.12465464001300179</v>
      </c>
      <c r="J136" s="570">
        <v>940</v>
      </c>
      <c r="K136" s="597">
        <f t="shared" si="11"/>
        <v>0.15277100601332683</v>
      </c>
      <c r="L136" s="570">
        <v>4446</v>
      </c>
      <c r="M136" s="597">
        <f t="shared" si="12"/>
        <v>0.72257435397367142</v>
      </c>
      <c r="N136" s="570">
        <v>767</v>
      </c>
      <c r="O136" s="597">
        <f t="shared" si="13"/>
        <v>0.12465464001300179</v>
      </c>
    </row>
    <row r="137" spans="1:22" ht="19.95" customHeight="1">
      <c r="A137" s="274" t="s">
        <v>532</v>
      </c>
      <c r="B137" s="442">
        <v>8242</v>
      </c>
      <c r="C137" s="584">
        <f t="shared" si="7"/>
        <v>1</v>
      </c>
      <c r="D137" s="442">
        <v>1661</v>
      </c>
      <c r="E137" s="584">
        <f t="shared" si="8"/>
        <v>0.20152875515651542</v>
      </c>
      <c r="F137" s="442">
        <v>5582</v>
      </c>
      <c r="G137" s="584">
        <f t="shared" si="9"/>
        <v>0.67726280029119146</v>
      </c>
      <c r="H137" s="442">
        <v>999</v>
      </c>
      <c r="I137" s="584">
        <f t="shared" si="10"/>
        <v>0.12120844455229313</v>
      </c>
      <c r="J137" s="570">
        <v>1519</v>
      </c>
      <c r="K137" s="597">
        <f t="shared" si="11"/>
        <v>0.18429992720213539</v>
      </c>
      <c r="L137" s="570">
        <v>5724</v>
      </c>
      <c r="M137" s="597">
        <f t="shared" si="12"/>
        <v>0.69449162824557142</v>
      </c>
      <c r="N137" s="570">
        <v>999</v>
      </c>
      <c r="O137" s="597">
        <f t="shared" si="13"/>
        <v>0.12120844455229313</v>
      </c>
    </row>
    <row r="138" spans="1:22" ht="19.95" customHeight="1">
      <c r="A138" s="274" t="s">
        <v>533</v>
      </c>
      <c r="B138" s="442">
        <v>2179</v>
      </c>
      <c r="C138" s="584">
        <f t="shared" si="7"/>
        <v>1</v>
      </c>
      <c r="D138" s="442">
        <v>553</v>
      </c>
      <c r="E138" s="584">
        <f t="shared" si="8"/>
        <v>0.25378614043139053</v>
      </c>
      <c r="F138" s="442">
        <v>1325</v>
      </c>
      <c r="G138" s="584">
        <f t="shared" si="9"/>
        <v>0.60807709958696654</v>
      </c>
      <c r="H138" s="442">
        <v>301</v>
      </c>
      <c r="I138" s="584">
        <f t="shared" si="10"/>
        <v>0.13813675998164296</v>
      </c>
      <c r="J138" s="570">
        <v>506</v>
      </c>
      <c r="K138" s="597">
        <f t="shared" si="11"/>
        <v>0.23221661312528682</v>
      </c>
      <c r="L138" s="570">
        <v>1372</v>
      </c>
      <c r="M138" s="597">
        <f t="shared" si="12"/>
        <v>0.62964662689307016</v>
      </c>
      <c r="N138" s="570">
        <v>301</v>
      </c>
      <c r="O138" s="597">
        <f t="shared" si="13"/>
        <v>0.13813675998164296</v>
      </c>
    </row>
    <row r="139" spans="1:22" ht="19.95" customHeight="1">
      <c r="A139" s="274" t="s">
        <v>534</v>
      </c>
      <c r="B139" s="442">
        <v>6046</v>
      </c>
      <c r="C139" s="584">
        <f t="shared" si="7"/>
        <v>1</v>
      </c>
      <c r="D139" s="442">
        <v>1280</v>
      </c>
      <c r="E139" s="584">
        <f t="shared" si="8"/>
        <v>0.21171022163413827</v>
      </c>
      <c r="F139" s="442">
        <v>4136</v>
      </c>
      <c r="G139" s="584">
        <f t="shared" si="9"/>
        <v>0.68408865365530924</v>
      </c>
      <c r="H139" s="442">
        <v>630</v>
      </c>
      <c r="I139" s="584">
        <f t="shared" si="10"/>
        <v>0.10420112471055243</v>
      </c>
      <c r="J139" s="570">
        <v>1162</v>
      </c>
      <c r="K139" s="597">
        <f t="shared" si="11"/>
        <v>0.19219318557724116</v>
      </c>
      <c r="L139" s="570">
        <v>4254</v>
      </c>
      <c r="M139" s="597">
        <f t="shared" si="12"/>
        <v>0.70360568971220638</v>
      </c>
      <c r="N139" s="570">
        <v>630</v>
      </c>
      <c r="O139" s="597">
        <f t="shared" si="13"/>
        <v>0.10420112471055243</v>
      </c>
    </row>
    <row r="140" spans="1:22" ht="19.95" customHeight="1">
      <c r="A140" s="274" t="s">
        <v>535</v>
      </c>
      <c r="B140" s="442">
        <v>7348</v>
      </c>
      <c r="C140" s="584">
        <f t="shared" si="7"/>
        <v>1</v>
      </c>
      <c r="D140" s="442">
        <v>600</v>
      </c>
      <c r="E140" s="584">
        <f t="shared" si="8"/>
        <v>8.1654872074033755E-2</v>
      </c>
      <c r="F140" s="442">
        <v>6384</v>
      </c>
      <c r="G140" s="584">
        <f t="shared" si="9"/>
        <v>0.86880783886771906</v>
      </c>
      <c r="H140" s="442">
        <v>364</v>
      </c>
      <c r="I140" s="584">
        <f t="shared" si="10"/>
        <v>4.9537289058247141E-2</v>
      </c>
      <c r="J140" s="570">
        <v>562</v>
      </c>
      <c r="K140" s="597">
        <f t="shared" si="11"/>
        <v>7.6483396842678283E-2</v>
      </c>
      <c r="L140" s="570">
        <v>6422</v>
      </c>
      <c r="M140" s="597">
        <f t="shared" si="12"/>
        <v>0.87397931409907459</v>
      </c>
      <c r="N140" s="570">
        <v>364</v>
      </c>
      <c r="O140" s="597">
        <f t="shared" si="13"/>
        <v>4.9537289058247141E-2</v>
      </c>
    </row>
    <row r="141" spans="1:22" ht="19.95" customHeight="1">
      <c r="A141" s="280" t="s">
        <v>1</v>
      </c>
      <c r="B141" s="550">
        <v>311842</v>
      </c>
      <c r="C141" s="586">
        <f t="shared" si="7"/>
        <v>1</v>
      </c>
      <c r="D141" s="550">
        <v>57016</v>
      </c>
      <c r="E141" s="586">
        <f t="shared" si="8"/>
        <v>0.18283617986031386</v>
      </c>
      <c r="F141" s="550">
        <v>217739</v>
      </c>
      <c r="G141" s="586">
        <f t="shared" si="9"/>
        <v>0.69823500362362989</v>
      </c>
      <c r="H141" s="550">
        <v>37087</v>
      </c>
      <c r="I141" s="586">
        <f t="shared" si="10"/>
        <v>0.1189288165160562</v>
      </c>
      <c r="J141" s="598">
        <v>51281</v>
      </c>
      <c r="K141" s="599">
        <f t="shared" si="11"/>
        <v>0.16444545635289665</v>
      </c>
      <c r="L141" s="598">
        <v>223474</v>
      </c>
      <c r="M141" s="599">
        <f t="shared" si="12"/>
        <v>0.71662572713104711</v>
      </c>
      <c r="N141" s="598">
        <v>37087</v>
      </c>
      <c r="O141" s="599">
        <f t="shared" si="13"/>
        <v>0.1189288165160562</v>
      </c>
    </row>
    <row r="142" spans="1:22" ht="4.5" customHeight="1">
      <c r="A142" s="659"/>
      <c r="B142" s="659"/>
      <c r="C142" s="659"/>
      <c r="D142" s="659"/>
      <c r="E142" s="659"/>
      <c r="F142" s="659"/>
      <c r="G142" s="659"/>
      <c r="H142" s="659"/>
      <c r="I142" s="659"/>
      <c r="J142" s="563"/>
      <c r="K142" s="660"/>
      <c r="L142" s="563"/>
      <c r="M142" s="660"/>
      <c r="N142" s="563"/>
      <c r="O142" s="660"/>
      <c r="P142" s="11"/>
      <c r="Q142" s="11"/>
      <c r="R142" s="11"/>
      <c r="S142" s="11"/>
      <c r="T142" s="11"/>
      <c r="U142" s="11"/>
      <c r="V142" s="11"/>
    </row>
    <row r="143" spans="1:22" ht="19.95" customHeight="1">
      <c r="A143" s="425" t="s">
        <v>26</v>
      </c>
      <c r="B143" s="550">
        <v>2665212</v>
      </c>
      <c r="C143" s="586">
        <v>1</v>
      </c>
      <c r="D143" s="550">
        <v>526567</v>
      </c>
      <c r="E143" s="586">
        <v>0.19757039965301071</v>
      </c>
      <c r="F143" s="550">
        <v>1662844</v>
      </c>
      <c r="G143" s="586">
        <v>0.62390684118186468</v>
      </c>
      <c r="H143" s="550">
        <v>475801</v>
      </c>
      <c r="I143" s="586">
        <v>0.17852275916512458</v>
      </c>
      <c r="J143" s="598">
        <v>470007</v>
      </c>
      <c r="K143" s="599">
        <v>0.17634882328310092</v>
      </c>
      <c r="L143" s="598">
        <v>1719404</v>
      </c>
      <c r="M143" s="599">
        <v>0.64512841755177452</v>
      </c>
      <c r="N143" s="598">
        <v>475801</v>
      </c>
      <c r="O143" s="599">
        <v>0.17852275916512458</v>
      </c>
    </row>
    <row r="144" spans="1:22" ht="15.6">
      <c r="A144" s="777"/>
      <c r="B144" s="777"/>
      <c r="C144" s="777"/>
      <c r="D144" s="777"/>
      <c r="E144" s="777"/>
      <c r="F144" s="777"/>
      <c r="G144" s="777"/>
      <c r="H144" s="777"/>
      <c r="I144" s="777"/>
      <c r="J144" s="777"/>
      <c r="K144" s="777"/>
      <c r="L144" s="777"/>
      <c r="M144" s="777"/>
      <c r="N144" s="777"/>
      <c r="O144" s="777"/>
    </row>
    <row r="145" spans="1:15" ht="19.95" customHeight="1">
      <c r="A145" s="52" t="s">
        <v>49</v>
      </c>
      <c r="B145" s="52" t="s">
        <v>465</v>
      </c>
      <c r="C145" s="777"/>
      <c r="D145" s="777"/>
      <c r="E145" s="777"/>
      <c r="F145" s="777"/>
      <c r="G145" s="777"/>
      <c r="H145" s="52" t="s">
        <v>185</v>
      </c>
      <c r="I145" s="777"/>
      <c r="J145" s="777"/>
      <c r="K145" s="777"/>
      <c r="L145" s="777"/>
      <c r="M145" s="777"/>
      <c r="N145" s="52" t="s">
        <v>185</v>
      </c>
      <c r="O145" s="777"/>
    </row>
    <row r="146" spans="1:15" ht="15.6">
      <c r="A146" s="52"/>
      <c r="B146" s="52"/>
      <c r="C146" s="777"/>
      <c r="D146" s="777"/>
      <c r="E146" s="777"/>
      <c r="F146" s="777"/>
      <c r="G146" s="777"/>
      <c r="H146" s="777"/>
      <c r="I146" s="777"/>
      <c r="J146" s="777"/>
      <c r="K146" s="777"/>
      <c r="L146" s="777"/>
      <c r="M146" s="777"/>
      <c r="N146" s="777"/>
      <c r="O146" s="777"/>
    </row>
    <row r="147" spans="1:15" ht="19.95" customHeight="1">
      <c r="A147" s="778" t="s">
        <v>480</v>
      </c>
      <c r="B147" s="113"/>
      <c r="C147" s="777"/>
      <c r="D147" s="777"/>
      <c r="E147" s="777"/>
      <c r="F147" s="777"/>
      <c r="G147" s="777"/>
      <c r="H147" s="777"/>
      <c r="I147" s="777"/>
      <c r="J147" s="777"/>
      <c r="K147" s="777"/>
      <c r="L147" s="777"/>
      <c r="M147" s="777"/>
      <c r="N147" s="777"/>
      <c r="O147" s="777"/>
    </row>
    <row r="148" spans="1:15" ht="15.6">
      <c r="A148" s="778"/>
      <c r="B148" s="113"/>
      <c r="C148" s="777"/>
      <c r="D148" s="777"/>
      <c r="E148" s="777"/>
      <c r="F148" s="777"/>
      <c r="G148" s="777"/>
      <c r="H148" s="777"/>
      <c r="I148" s="777"/>
      <c r="J148" s="777"/>
      <c r="K148" s="777"/>
      <c r="L148" s="777"/>
      <c r="M148" s="777"/>
      <c r="N148" s="777"/>
      <c r="O148" s="777"/>
    </row>
    <row r="149" spans="1:15" ht="19.95" customHeight="1">
      <c r="A149" s="113" t="s">
        <v>464</v>
      </c>
      <c r="B149" s="113"/>
      <c r="C149" s="777"/>
      <c r="D149" s="777"/>
      <c r="E149" s="777"/>
      <c r="F149" s="777"/>
      <c r="G149" s="777"/>
      <c r="H149" s="777"/>
      <c r="I149" s="777"/>
      <c r="J149" s="777"/>
      <c r="K149" s="777"/>
      <c r="L149" s="777"/>
      <c r="M149" s="777"/>
      <c r="N149" s="777"/>
      <c r="O149" s="777"/>
    </row>
    <row r="150" spans="1:15" ht="15.6">
      <c r="A150" s="777"/>
      <c r="B150" s="777"/>
      <c r="C150" s="777"/>
      <c r="D150" s="777"/>
      <c r="E150" s="777"/>
      <c r="F150" s="777"/>
      <c r="G150" s="777"/>
      <c r="H150" s="777"/>
      <c r="I150" s="777"/>
      <c r="J150" s="777"/>
      <c r="K150" s="777"/>
      <c r="L150" s="777"/>
      <c r="M150" s="777"/>
      <c r="N150" s="777"/>
      <c r="O150" s="777"/>
    </row>
    <row r="151" spans="1:15" ht="15.6">
      <c r="A151" s="777"/>
      <c r="B151" s="777"/>
      <c r="C151" s="777"/>
      <c r="D151" s="777"/>
      <c r="E151" s="777"/>
      <c r="F151" s="777"/>
      <c r="G151" s="777"/>
      <c r="H151" s="777"/>
      <c r="I151" s="777"/>
      <c r="J151" s="777"/>
      <c r="K151" s="777"/>
      <c r="L151" s="777"/>
      <c r="M151" s="777"/>
      <c r="N151" s="777"/>
      <c r="O151" s="777"/>
    </row>
    <row r="152" spans="1:15" s="835" customFormat="1" ht="19.95" customHeight="1">
      <c r="A152" s="576" t="s">
        <v>990</v>
      </c>
      <c r="B152" s="576"/>
      <c r="C152" s="576"/>
      <c r="D152" s="576"/>
      <c r="E152" s="828"/>
      <c r="F152" s="828"/>
      <c r="G152" s="828"/>
      <c r="H152" s="829"/>
      <c r="I152" s="830"/>
      <c r="J152" s="831" t="s">
        <v>320</v>
      </c>
      <c r="K152" s="832"/>
      <c r="L152" s="833"/>
      <c r="M152" s="834"/>
      <c r="N152" s="834"/>
      <c r="O152" s="834"/>
    </row>
    <row r="153" spans="1:15" ht="19.95" customHeight="1">
      <c r="A153" s="777"/>
      <c r="B153" s="777"/>
      <c r="C153" s="777"/>
      <c r="D153" s="777"/>
      <c r="E153" s="777"/>
      <c r="F153" s="777"/>
      <c r="G153" s="777"/>
      <c r="H153" s="777"/>
      <c r="I153" s="777"/>
      <c r="J153" s="777"/>
      <c r="K153" s="777"/>
      <c r="L153" s="777"/>
      <c r="M153" s="777"/>
      <c r="N153" s="777"/>
      <c r="O153" s="777"/>
    </row>
    <row r="154" spans="1:15" ht="19.95" customHeight="1">
      <c r="A154" s="40"/>
      <c r="B154" s="578"/>
      <c r="C154" s="578"/>
      <c r="D154" s="601" t="s">
        <v>537</v>
      </c>
      <c r="E154" s="602"/>
      <c r="F154" s="602"/>
      <c r="G154" s="602"/>
      <c r="H154" s="602"/>
      <c r="I154" s="602"/>
      <c r="J154" s="634" t="s">
        <v>538</v>
      </c>
      <c r="K154" s="652"/>
      <c r="L154" s="652"/>
      <c r="M154" s="652"/>
      <c r="N154" s="652"/>
      <c r="O154" s="653"/>
    </row>
    <row r="155" spans="1:15" ht="19.95" customHeight="1">
      <c r="A155" s="666" t="s">
        <v>536</v>
      </c>
      <c r="B155" s="554" t="s">
        <v>50</v>
      </c>
      <c r="C155" s="556"/>
      <c r="D155" s="635" t="s">
        <v>51</v>
      </c>
      <c r="E155" s="604"/>
      <c r="F155" s="604" t="s">
        <v>52</v>
      </c>
      <c r="G155" s="604"/>
      <c r="H155" s="604" t="s">
        <v>55</v>
      </c>
      <c r="I155" s="604"/>
      <c r="J155" s="605" t="s">
        <v>180</v>
      </c>
      <c r="K155" s="605"/>
      <c r="L155" s="605" t="s">
        <v>181</v>
      </c>
      <c r="M155" s="605"/>
      <c r="N155" s="605" t="s">
        <v>55</v>
      </c>
      <c r="O155" s="605"/>
    </row>
    <row r="156" spans="1:15" ht="19.95" customHeight="1">
      <c r="A156" s="636"/>
      <c r="B156" s="636" t="s">
        <v>2</v>
      </c>
      <c r="C156" s="636" t="s">
        <v>3</v>
      </c>
      <c r="D156" s="604" t="s">
        <v>2</v>
      </c>
      <c r="E156" s="604" t="s">
        <v>3</v>
      </c>
      <c r="F156" s="604" t="s">
        <v>2</v>
      </c>
      <c r="G156" s="604" t="s">
        <v>3</v>
      </c>
      <c r="H156" s="604" t="s">
        <v>2</v>
      </c>
      <c r="I156" s="604" t="s">
        <v>3</v>
      </c>
      <c r="J156" s="605" t="s">
        <v>2</v>
      </c>
      <c r="K156" s="605" t="s">
        <v>3</v>
      </c>
      <c r="L156" s="605" t="s">
        <v>2</v>
      </c>
      <c r="M156" s="605" t="s">
        <v>3</v>
      </c>
      <c r="N156" s="605" t="s">
        <v>2</v>
      </c>
      <c r="O156" s="605" t="s">
        <v>3</v>
      </c>
    </row>
    <row r="157" spans="1:15" ht="19.95" customHeight="1">
      <c r="A157" s="274" t="s">
        <v>481</v>
      </c>
      <c r="B157" s="442">
        <v>5280</v>
      </c>
      <c r="C157" s="584">
        <f>+B157/$B157</f>
        <v>1</v>
      </c>
      <c r="D157" s="442">
        <v>1065</v>
      </c>
      <c r="E157" s="584">
        <f>+D157/$B157</f>
        <v>0.20170454545454544</v>
      </c>
      <c r="F157" s="442">
        <v>3281</v>
      </c>
      <c r="G157" s="584">
        <f>+F157/$B157</f>
        <v>0.6214015151515152</v>
      </c>
      <c r="H157" s="442">
        <v>934</v>
      </c>
      <c r="I157" s="584">
        <f>+H157/$B157</f>
        <v>0.17689393939393938</v>
      </c>
      <c r="J157" s="571">
        <v>953</v>
      </c>
      <c r="K157" s="606">
        <f>+J157/$B157</f>
        <v>0.18049242424242423</v>
      </c>
      <c r="L157" s="571">
        <v>3393</v>
      </c>
      <c r="M157" s="606">
        <f>+L157/$B157</f>
        <v>0.64261363636363633</v>
      </c>
      <c r="N157" s="571">
        <v>934</v>
      </c>
      <c r="O157" s="606">
        <f>+N157/$B157</f>
        <v>0.17689393939393938</v>
      </c>
    </row>
    <row r="158" spans="1:15" ht="19.95" customHeight="1">
      <c r="A158" s="274" t="s">
        <v>482</v>
      </c>
      <c r="B158" s="442">
        <v>4820</v>
      </c>
      <c r="C158" s="584">
        <f>+B158/$B158</f>
        <v>1</v>
      </c>
      <c r="D158" s="442">
        <v>1021</v>
      </c>
      <c r="E158" s="584">
        <f>+D158/$B158</f>
        <v>0.21182572614107884</v>
      </c>
      <c r="F158" s="442">
        <v>3106</v>
      </c>
      <c r="G158" s="584">
        <f>+F158/$B158</f>
        <v>0.6443983402489627</v>
      </c>
      <c r="H158" s="442">
        <v>693</v>
      </c>
      <c r="I158" s="584">
        <f>+H158/$B158</f>
        <v>0.1437759336099585</v>
      </c>
      <c r="J158" s="571">
        <v>913</v>
      </c>
      <c r="K158" s="606">
        <f>+J158/$B158</f>
        <v>0.18941908713692945</v>
      </c>
      <c r="L158" s="571">
        <v>3214</v>
      </c>
      <c r="M158" s="606">
        <f>+L158/$B158</f>
        <v>0.666804979253112</v>
      </c>
      <c r="N158" s="571">
        <v>693</v>
      </c>
      <c r="O158" s="606">
        <f>+N158/$B158</f>
        <v>0.1437759336099585</v>
      </c>
    </row>
    <row r="159" spans="1:15" ht="19.95" customHeight="1">
      <c r="A159" s="274" t="s">
        <v>483</v>
      </c>
      <c r="B159" s="442">
        <v>10297</v>
      </c>
      <c r="C159" s="584">
        <f t="shared" ref="C159:C213" si="14">+B159/$B159</f>
        <v>1</v>
      </c>
      <c r="D159" s="442">
        <v>1730</v>
      </c>
      <c r="E159" s="584">
        <f t="shared" ref="E159:E213" si="15">+D159/$B159</f>
        <v>0.16801010002913469</v>
      </c>
      <c r="F159" s="442">
        <v>6659</v>
      </c>
      <c r="G159" s="584">
        <f t="shared" ref="G159:G213" si="16">+F159/$B159</f>
        <v>0.64669321161503346</v>
      </c>
      <c r="H159" s="442">
        <v>1908</v>
      </c>
      <c r="I159" s="584">
        <f t="shared" ref="I159:I213" si="17">+H159/$B159</f>
        <v>0.1852966883558318</v>
      </c>
      <c r="J159" s="571">
        <v>1562</v>
      </c>
      <c r="K159" s="606">
        <f t="shared" ref="K159:K213" si="18">+J159/$B159</f>
        <v>0.15169466835000486</v>
      </c>
      <c r="L159" s="571">
        <v>6827</v>
      </c>
      <c r="M159" s="606">
        <f t="shared" ref="M159:M213" si="19">+L159/$B159</f>
        <v>0.66300864329416331</v>
      </c>
      <c r="N159" s="571">
        <v>1908</v>
      </c>
      <c r="O159" s="606">
        <f t="shared" ref="O159:O213" si="20">+N159/$B159</f>
        <v>0.1852966883558318</v>
      </c>
    </row>
    <row r="160" spans="1:15" ht="19.95" customHeight="1">
      <c r="A160" s="274" t="s">
        <v>484</v>
      </c>
      <c r="B160" s="442">
        <v>4333</v>
      </c>
      <c r="C160" s="584">
        <f t="shared" si="14"/>
        <v>1</v>
      </c>
      <c r="D160" s="442">
        <v>859</v>
      </c>
      <c r="E160" s="584">
        <f t="shared" si="15"/>
        <v>0.19824601892453267</v>
      </c>
      <c r="F160" s="442">
        <v>2664</v>
      </c>
      <c r="G160" s="584">
        <f t="shared" si="16"/>
        <v>0.6148165243480268</v>
      </c>
      <c r="H160" s="442">
        <v>810</v>
      </c>
      <c r="I160" s="584">
        <f t="shared" si="17"/>
        <v>0.18693745672744058</v>
      </c>
      <c r="J160" s="571">
        <v>755</v>
      </c>
      <c r="K160" s="606">
        <f t="shared" si="18"/>
        <v>0.17424417262866373</v>
      </c>
      <c r="L160" s="571">
        <v>2768</v>
      </c>
      <c r="M160" s="606">
        <f t="shared" si="19"/>
        <v>0.63881837064389568</v>
      </c>
      <c r="N160" s="571">
        <v>810</v>
      </c>
      <c r="O160" s="606">
        <f t="shared" si="20"/>
        <v>0.18693745672744058</v>
      </c>
    </row>
    <row r="161" spans="1:15" ht="19.95" customHeight="1">
      <c r="A161" s="274" t="s">
        <v>485</v>
      </c>
      <c r="B161" s="442">
        <v>4522</v>
      </c>
      <c r="C161" s="584">
        <f t="shared" si="14"/>
        <v>1</v>
      </c>
      <c r="D161" s="442">
        <v>733</v>
      </c>
      <c r="E161" s="584">
        <f t="shared" si="15"/>
        <v>0.16209641751437417</v>
      </c>
      <c r="F161" s="442">
        <v>2870</v>
      </c>
      <c r="G161" s="584">
        <f t="shared" si="16"/>
        <v>0.6346749226006192</v>
      </c>
      <c r="H161" s="442">
        <v>919</v>
      </c>
      <c r="I161" s="584">
        <f t="shared" si="17"/>
        <v>0.20322865988500663</v>
      </c>
      <c r="J161" s="571">
        <v>651</v>
      </c>
      <c r="K161" s="606">
        <f t="shared" si="18"/>
        <v>0.14396284829721362</v>
      </c>
      <c r="L161" s="571">
        <v>2952</v>
      </c>
      <c r="M161" s="606">
        <f t="shared" si="19"/>
        <v>0.65280849181777978</v>
      </c>
      <c r="N161" s="571">
        <v>919</v>
      </c>
      <c r="O161" s="606">
        <f t="shared" si="20"/>
        <v>0.20322865988500663</v>
      </c>
    </row>
    <row r="162" spans="1:15" ht="19.95" customHeight="1">
      <c r="A162" s="274" t="s">
        <v>486</v>
      </c>
      <c r="B162" s="442">
        <v>1822</v>
      </c>
      <c r="C162" s="584">
        <f t="shared" si="14"/>
        <v>1</v>
      </c>
      <c r="D162" s="442">
        <v>376</v>
      </c>
      <c r="E162" s="584">
        <f t="shared" si="15"/>
        <v>0.20636663007683864</v>
      </c>
      <c r="F162" s="442">
        <v>1165</v>
      </c>
      <c r="G162" s="584">
        <f t="shared" si="16"/>
        <v>0.63940724478594946</v>
      </c>
      <c r="H162" s="442">
        <v>281</v>
      </c>
      <c r="I162" s="584">
        <f t="shared" si="17"/>
        <v>0.15422612513721184</v>
      </c>
      <c r="J162" s="571">
        <v>345</v>
      </c>
      <c r="K162" s="606">
        <f t="shared" si="18"/>
        <v>0.18935236004390779</v>
      </c>
      <c r="L162" s="571">
        <v>1196</v>
      </c>
      <c r="M162" s="606">
        <f t="shared" si="19"/>
        <v>0.65642151481888034</v>
      </c>
      <c r="N162" s="571">
        <v>281</v>
      </c>
      <c r="O162" s="606">
        <f t="shared" si="20"/>
        <v>0.15422612513721184</v>
      </c>
    </row>
    <row r="163" spans="1:15" ht="19.95" customHeight="1">
      <c r="A163" s="274" t="s">
        <v>487</v>
      </c>
      <c r="B163" s="442">
        <v>1991</v>
      </c>
      <c r="C163" s="584">
        <f t="shared" si="14"/>
        <v>1</v>
      </c>
      <c r="D163" s="442">
        <v>333</v>
      </c>
      <c r="E163" s="584">
        <f t="shared" si="15"/>
        <v>0.16725263686589653</v>
      </c>
      <c r="F163" s="442">
        <v>1252</v>
      </c>
      <c r="G163" s="584">
        <f t="shared" si="16"/>
        <v>0.62882973380210949</v>
      </c>
      <c r="H163" s="442">
        <v>406</v>
      </c>
      <c r="I163" s="584">
        <f t="shared" si="17"/>
        <v>0.20391762933199398</v>
      </c>
      <c r="J163" s="571">
        <v>303</v>
      </c>
      <c r="K163" s="606">
        <f t="shared" si="18"/>
        <v>0.15218483174284278</v>
      </c>
      <c r="L163" s="571">
        <v>1282</v>
      </c>
      <c r="M163" s="606">
        <f t="shared" si="19"/>
        <v>0.64389753892516322</v>
      </c>
      <c r="N163" s="571">
        <v>406</v>
      </c>
      <c r="O163" s="606">
        <f t="shared" si="20"/>
        <v>0.20391762933199398</v>
      </c>
    </row>
    <row r="164" spans="1:15" ht="19.95" customHeight="1">
      <c r="A164" s="274" t="s">
        <v>488</v>
      </c>
      <c r="B164" s="442">
        <v>6600</v>
      </c>
      <c r="C164" s="584">
        <f t="shared" si="14"/>
        <v>1</v>
      </c>
      <c r="D164" s="442">
        <v>773</v>
      </c>
      <c r="E164" s="584">
        <f t="shared" si="15"/>
        <v>0.11712121212121213</v>
      </c>
      <c r="F164" s="442">
        <v>4977</v>
      </c>
      <c r="G164" s="584">
        <f t="shared" si="16"/>
        <v>0.75409090909090915</v>
      </c>
      <c r="H164" s="442">
        <v>850</v>
      </c>
      <c r="I164" s="584">
        <f t="shared" si="17"/>
        <v>0.12878787878787878</v>
      </c>
      <c r="J164" s="571">
        <v>700</v>
      </c>
      <c r="K164" s="606">
        <f t="shared" si="18"/>
        <v>0.10606060606060606</v>
      </c>
      <c r="L164" s="571">
        <v>5050</v>
      </c>
      <c r="M164" s="606">
        <f t="shared" si="19"/>
        <v>0.76515151515151514</v>
      </c>
      <c r="N164" s="571">
        <v>850</v>
      </c>
      <c r="O164" s="606">
        <f t="shared" si="20"/>
        <v>0.12878787878787878</v>
      </c>
    </row>
    <row r="165" spans="1:15" ht="19.95" customHeight="1">
      <c r="A165" s="274" t="s">
        <v>489</v>
      </c>
      <c r="B165" s="442">
        <v>9641</v>
      </c>
      <c r="C165" s="584">
        <f t="shared" si="14"/>
        <v>1</v>
      </c>
      <c r="D165" s="442">
        <v>1285</v>
      </c>
      <c r="E165" s="584">
        <f t="shared" si="15"/>
        <v>0.13328492894927912</v>
      </c>
      <c r="F165" s="442">
        <v>7245</v>
      </c>
      <c r="G165" s="584">
        <f t="shared" si="16"/>
        <v>0.75147806244165538</v>
      </c>
      <c r="H165" s="442">
        <v>1111</v>
      </c>
      <c r="I165" s="584">
        <f t="shared" si="17"/>
        <v>0.11523700860906545</v>
      </c>
      <c r="J165" s="571">
        <v>1165</v>
      </c>
      <c r="K165" s="606">
        <f t="shared" si="18"/>
        <v>0.12083808733533866</v>
      </c>
      <c r="L165" s="571">
        <v>7365</v>
      </c>
      <c r="M165" s="606">
        <f t="shared" si="19"/>
        <v>0.76392490405559588</v>
      </c>
      <c r="N165" s="571">
        <v>1111</v>
      </c>
      <c r="O165" s="606">
        <f t="shared" si="20"/>
        <v>0.11523700860906545</v>
      </c>
    </row>
    <row r="166" spans="1:15" ht="19.95" customHeight="1">
      <c r="A166" s="274" t="s">
        <v>490</v>
      </c>
      <c r="B166" s="442">
        <v>462</v>
      </c>
      <c r="C166" s="584">
        <f t="shared" si="14"/>
        <v>1</v>
      </c>
      <c r="D166" s="442">
        <v>81</v>
      </c>
      <c r="E166" s="584">
        <f t="shared" si="15"/>
        <v>0.17532467532467533</v>
      </c>
      <c r="F166" s="442">
        <v>261</v>
      </c>
      <c r="G166" s="584">
        <f t="shared" si="16"/>
        <v>0.56493506493506496</v>
      </c>
      <c r="H166" s="442">
        <v>120</v>
      </c>
      <c r="I166" s="584">
        <f t="shared" si="17"/>
        <v>0.25974025974025972</v>
      </c>
      <c r="J166" s="571">
        <v>71</v>
      </c>
      <c r="K166" s="606">
        <f t="shared" si="18"/>
        <v>0.15367965367965367</v>
      </c>
      <c r="L166" s="571">
        <v>271</v>
      </c>
      <c r="M166" s="606">
        <f t="shared" si="19"/>
        <v>0.58658008658008653</v>
      </c>
      <c r="N166" s="571">
        <v>120</v>
      </c>
      <c r="O166" s="606">
        <f t="shared" si="20"/>
        <v>0.25974025974025972</v>
      </c>
    </row>
    <row r="167" spans="1:15" ht="19.95" customHeight="1">
      <c r="A167" s="274" t="s">
        <v>491</v>
      </c>
      <c r="B167" s="442">
        <v>7889</v>
      </c>
      <c r="C167" s="584">
        <f t="shared" si="14"/>
        <v>1</v>
      </c>
      <c r="D167" s="442">
        <v>1632</v>
      </c>
      <c r="E167" s="584">
        <f t="shared" si="15"/>
        <v>0.20687032577005957</v>
      </c>
      <c r="F167" s="442">
        <v>4950</v>
      </c>
      <c r="G167" s="584">
        <f t="shared" si="16"/>
        <v>0.62745595132462928</v>
      </c>
      <c r="H167" s="442">
        <v>1307</v>
      </c>
      <c r="I167" s="584">
        <f t="shared" si="17"/>
        <v>0.16567372290531118</v>
      </c>
      <c r="J167" s="571">
        <v>1461</v>
      </c>
      <c r="K167" s="606">
        <f t="shared" si="18"/>
        <v>0.18519457472429965</v>
      </c>
      <c r="L167" s="571">
        <v>5121</v>
      </c>
      <c r="M167" s="606">
        <f t="shared" si="19"/>
        <v>0.6491317023703892</v>
      </c>
      <c r="N167" s="571">
        <v>1307</v>
      </c>
      <c r="O167" s="606">
        <f t="shared" si="20"/>
        <v>0.16567372290531118</v>
      </c>
    </row>
    <row r="168" spans="1:15" ht="19.95" customHeight="1">
      <c r="A168" s="274" t="s">
        <v>492</v>
      </c>
      <c r="B168" s="442">
        <v>3818</v>
      </c>
      <c r="C168" s="584">
        <f t="shared" si="14"/>
        <v>1</v>
      </c>
      <c r="D168" s="442">
        <v>596</v>
      </c>
      <c r="E168" s="584">
        <f t="shared" si="15"/>
        <v>0.15610267155578836</v>
      </c>
      <c r="F168" s="442">
        <v>2356</v>
      </c>
      <c r="G168" s="584">
        <f t="shared" si="16"/>
        <v>0.61707700366684126</v>
      </c>
      <c r="H168" s="442">
        <v>866</v>
      </c>
      <c r="I168" s="584">
        <f t="shared" si="17"/>
        <v>0.22682032477737035</v>
      </c>
      <c r="J168" s="571">
        <v>533</v>
      </c>
      <c r="K168" s="606">
        <f t="shared" si="18"/>
        <v>0.13960188580408592</v>
      </c>
      <c r="L168" s="571">
        <v>2419</v>
      </c>
      <c r="M168" s="606">
        <f t="shared" si="19"/>
        <v>0.6335777894185437</v>
      </c>
      <c r="N168" s="571">
        <v>866</v>
      </c>
      <c r="O168" s="606">
        <f t="shared" si="20"/>
        <v>0.22682032477737035</v>
      </c>
    </row>
    <row r="169" spans="1:15" ht="19.95" customHeight="1">
      <c r="A169" s="274" t="s">
        <v>493</v>
      </c>
      <c r="B169" s="442">
        <v>9319</v>
      </c>
      <c r="C169" s="584">
        <f t="shared" si="14"/>
        <v>1</v>
      </c>
      <c r="D169" s="442">
        <v>697</v>
      </c>
      <c r="E169" s="584">
        <f t="shared" si="15"/>
        <v>7.4793432771756624E-2</v>
      </c>
      <c r="F169" s="442">
        <v>8013</v>
      </c>
      <c r="G169" s="584">
        <f t="shared" si="16"/>
        <v>0.8598562077476124</v>
      </c>
      <c r="H169" s="442">
        <v>609</v>
      </c>
      <c r="I169" s="584">
        <f t="shared" si="17"/>
        <v>6.5350359480630962E-2</v>
      </c>
      <c r="J169" s="571">
        <v>600</v>
      </c>
      <c r="K169" s="606">
        <f t="shared" si="18"/>
        <v>6.43845906213113E-2</v>
      </c>
      <c r="L169" s="571">
        <v>8110</v>
      </c>
      <c r="M169" s="606">
        <f t="shared" si="19"/>
        <v>0.87026504989805775</v>
      </c>
      <c r="N169" s="571">
        <v>609</v>
      </c>
      <c r="O169" s="606">
        <f t="shared" si="20"/>
        <v>6.5350359480630962E-2</v>
      </c>
    </row>
    <row r="170" spans="1:15" ht="19.95" customHeight="1">
      <c r="A170" s="274" t="s">
        <v>494</v>
      </c>
      <c r="B170" s="442">
        <v>2425</v>
      </c>
      <c r="C170" s="584">
        <f t="shared" si="14"/>
        <v>1</v>
      </c>
      <c r="D170" s="442">
        <v>497</v>
      </c>
      <c r="E170" s="584">
        <f t="shared" si="15"/>
        <v>0.20494845360824743</v>
      </c>
      <c r="F170" s="442">
        <v>1549</v>
      </c>
      <c r="G170" s="584">
        <f t="shared" si="16"/>
        <v>0.63876288659793812</v>
      </c>
      <c r="H170" s="442">
        <v>379</v>
      </c>
      <c r="I170" s="584">
        <f t="shared" si="17"/>
        <v>0.15628865979381443</v>
      </c>
      <c r="J170" s="571">
        <v>435</v>
      </c>
      <c r="K170" s="606">
        <f t="shared" si="18"/>
        <v>0.17938144329896907</v>
      </c>
      <c r="L170" s="571">
        <v>1611</v>
      </c>
      <c r="M170" s="606">
        <f t="shared" si="19"/>
        <v>0.66432989690721644</v>
      </c>
      <c r="N170" s="571">
        <v>379</v>
      </c>
      <c r="O170" s="606">
        <f t="shared" si="20"/>
        <v>0.15628865979381443</v>
      </c>
    </row>
    <row r="171" spans="1:15" ht="19.95" customHeight="1">
      <c r="A171" s="274" t="s">
        <v>495</v>
      </c>
      <c r="B171" s="442">
        <v>3290</v>
      </c>
      <c r="C171" s="584">
        <f t="shared" si="14"/>
        <v>1</v>
      </c>
      <c r="D171" s="442">
        <v>622</v>
      </c>
      <c r="E171" s="584">
        <f t="shared" si="15"/>
        <v>0.18905775075987841</v>
      </c>
      <c r="F171" s="442">
        <v>2165</v>
      </c>
      <c r="G171" s="584">
        <f t="shared" si="16"/>
        <v>0.65805471124620063</v>
      </c>
      <c r="H171" s="442">
        <v>503</v>
      </c>
      <c r="I171" s="584">
        <f t="shared" si="17"/>
        <v>0.15288753799392096</v>
      </c>
      <c r="J171" s="571">
        <v>556</v>
      </c>
      <c r="K171" s="606">
        <f t="shared" si="18"/>
        <v>0.16899696048632218</v>
      </c>
      <c r="L171" s="571">
        <v>2231</v>
      </c>
      <c r="M171" s="606">
        <f t="shared" si="19"/>
        <v>0.67811550151975686</v>
      </c>
      <c r="N171" s="571">
        <v>503</v>
      </c>
      <c r="O171" s="606">
        <f t="shared" si="20"/>
        <v>0.15288753799392096</v>
      </c>
    </row>
    <row r="172" spans="1:15" ht="19.95" customHeight="1">
      <c r="A172" s="274" t="s">
        <v>496</v>
      </c>
      <c r="B172" s="442">
        <v>4069</v>
      </c>
      <c r="C172" s="584">
        <f t="shared" si="14"/>
        <v>1</v>
      </c>
      <c r="D172" s="442">
        <v>623</v>
      </c>
      <c r="E172" s="584">
        <f t="shared" si="15"/>
        <v>0.1531088719587122</v>
      </c>
      <c r="F172" s="442">
        <v>2444</v>
      </c>
      <c r="G172" s="584">
        <f t="shared" si="16"/>
        <v>0.60063897763578278</v>
      </c>
      <c r="H172" s="442">
        <v>1002</v>
      </c>
      <c r="I172" s="584">
        <f t="shared" si="17"/>
        <v>0.24625215040550505</v>
      </c>
      <c r="J172" s="571">
        <v>563</v>
      </c>
      <c r="K172" s="606">
        <f t="shared" si="18"/>
        <v>0.13836323420987959</v>
      </c>
      <c r="L172" s="571">
        <v>2504</v>
      </c>
      <c r="M172" s="606">
        <f t="shared" si="19"/>
        <v>0.61538461538461542</v>
      </c>
      <c r="N172" s="571">
        <v>1002</v>
      </c>
      <c r="O172" s="606">
        <f t="shared" si="20"/>
        <v>0.24625215040550505</v>
      </c>
    </row>
    <row r="173" spans="1:15" ht="19.95" customHeight="1">
      <c r="A173" s="274" t="s">
        <v>439</v>
      </c>
      <c r="B173" s="442">
        <v>5205</v>
      </c>
      <c r="C173" s="584">
        <f t="shared" si="14"/>
        <v>1</v>
      </c>
      <c r="D173" s="442">
        <v>594</v>
      </c>
      <c r="E173" s="584">
        <f t="shared" si="15"/>
        <v>0.11412103746397695</v>
      </c>
      <c r="F173" s="442">
        <v>4025</v>
      </c>
      <c r="G173" s="584">
        <f t="shared" si="16"/>
        <v>0.77329490874159457</v>
      </c>
      <c r="H173" s="442">
        <v>586</v>
      </c>
      <c r="I173" s="584">
        <f t="shared" si="17"/>
        <v>0.11258405379442843</v>
      </c>
      <c r="J173" s="571">
        <v>533</v>
      </c>
      <c r="K173" s="606">
        <f t="shared" si="18"/>
        <v>0.10240153698366955</v>
      </c>
      <c r="L173" s="571">
        <v>4086</v>
      </c>
      <c r="M173" s="606">
        <f t="shared" si="19"/>
        <v>0.78501440922190202</v>
      </c>
      <c r="N173" s="571">
        <v>586</v>
      </c>
      <c r="O173" s="606">
        <f t="shared" si="20"/>
        <v>0.11258405379442843</v>
      </c>
    </row>
    <row r="174" spans="1:15" ht="19.95" customHeight="1">
      <c r="A174" s="274" t="s">
        <v>497</v>
      </c>
      <c r="B174" s="442">
        <v>6987</v>
      </c>
      <c r="C174" s="584">
        <f t="shared" si="14"/>
        <v>1</v>
      </c>
      <c r="D174" s="442">
        <v>1650</v>
      </c>
      <c r="E174" s="584">
        <f t="shared" si="15"/>
        <v>0.23615285530270502</v>
      </c>
      <c r="F174" s="442">
        <v>4415</v>
      </c>
      <c r="G174" s="584">
        <f t="shared" si="16"/>
        <v>0.63188779161299558</v>
      </c>
      <c r="H174" s="442">
        <v>922</v>
      </c>
      <c r="I174" s="584">
        <f t="shared" si="17"/>
        <v>0.1319593530842994</v>
      </c>
      <c r="J174" s="571">
        <v>1494</v>
      </c>
      <c r="K174" s="606">
        <f t="shared" si="18"/>
        <v>0.21382567625590382</v>
      </c>
      <c r="L174" s="571">
        <v>4571</v>
      </c>
      <c r="M174" s="606">
        <f t="shared" si="19"/>
        <v>0.65421497065979672</v>
      </c>
      <c r="N174" s="571">
        <v>922</v>
      </c>
      <c r="O174" s="606">
        <f t="shared" si="20"/>
        <v>0.1319593530842994</v>
      </c>
    </row>
    <row r="175" spans="1:15" ht="19.95" customHeight="1">
      <c r="A175" s="274" t="s">
        <v>498</v>
      </c>
      <c r="B175" s="442">
        <v>4680</v>
      </c>
      <c r="C175" s="584">
        <f t="shared" si="14"/>
        <v>1</v>
      </c>
      <c r="D175" s="442">
        <v>959</v>
      </c>
      <c r="E175" s="584">
        <f t="shared" si="15"/>
        <v>0.20491452991452991</v>
      </c>
      <c r="F175" s="442">
        <v>3081</v>
      </c>
      <c r="G175" s="584">
        <f t="shared" si="16"/>
        <v>0.65833333333333333</v>
      </c>
      <c r="H175" s="442">
        <v>640</v>
      </c>
      <c r="I175" s="584">
        <f t="shared" si="17"/>
        <v>0.13675213675213677</v>
      </c>
      <c r="J175" s="571">
        <v>875</v>
      </c>
      <c r="K175" s="606">
        <f t="shared" si="18"/>
        <v>0.18696581196581197</v>
      </c>
      <c r="L175" s="571">
        <v>3165</v>
      </c>
      <c r="M175" s="606">
        <f t="shared" si="19"/>
        <v>0.67628205128205132</v>
      </c>
      <c r="N175" s="571">
        <v>640</v>
      </c>
      <c r="O175" s="606">
        <f t="shared" si="20"/>
        <v>0.13675213675213677</v>
      </c>
    </row>
    <row r="176" spans="1:15" ht="19.95" customHeight="1">
      <c r="A176" s="274" t="s">
        <v>499</v>
      </c>
      <c r="B176" s="442">
        <v>7230</v>
      </c>
      <c r="C176" s="584">
        <f t="shared" si="14"/>
        <v>1</v>
      </c>
      <c r="D176" s="442">
        <v>1733</v>
      </c>
      <c r="E176" s="584">
        <f t="shared" si="15"/>
        <v>0.2396957123098202</v>
      </c>
      <c r="F176" s="442">
        <v>4662</v>
      </c>
      <c r="G176" s="584">
        <f t="shared" si="16"/>
        <v>0.6448132780082988</v>
      </c>
      <c r="H176" s="442">
        <v>835</v>
      </c>
      <c r="I176" s="584">
        <f t="shared" si="17"/>
        <v>0.11549100968188106</v>
      </c>
      <c r="J176" s="571">
        <v>1616</v>
      </c>
      <c r="K176" s="606">
        <f t="shared" si="18"/>
        <v>0.22351313969571232</v>
      </c>
      <c r="L176" s="571">
        <v>4779</v>
      </c>
      <c r="M176" s="606">
        <f t="shared" si="19"/>
        <v>0.66099585062240662</v>
      </c>
      <c r="N176" s="571">
        <v>835</v>
      </c>
      <c r="O176" s="606">
        <f t="shared" si="20"/>
        <v>0.11549100968188106</v>
      </c>
    </row>
    <row r="177" spans="1:15" ht="19.95" customHeight="1">
      <c r="A177" s="274" t="s">
        <v>500</v>
      </c>
      <c r="B177" s="442">
        <v>4979</v>
      </c>
      <c r="C177" s="584">
        <f t="shared" si="14"/>
        <v>1</v>
      </c>
      <c r="D177" s="442">
        <v>854</v>
      </c>
      <c r="E177" s="584">
        <f t="shared" si="15"/>
        <v>0.17152038561960234</v>
      </c>
      <c r="F177" s="442">
        <v>3445</v>
      </c>
      <c r="G177" s="584">
        <f t="shared" si="16"/>
        <v>0.69190600522193213</v>
      </c>
      <c r="H177" s="442">
        <v>680</v>
      </c>
      <c r="I177" s="584">
        <f t="shared" si="17"/>
        <v>0.13657360915846556</v>
      </c>
      <c r="J177" s="571">
        <v>802</v>
      </c>
      <c r="K177" s="606">
        <f t="shared" si="18"/>
        <v>0.16107652138983733</v>
      </c>
      <c r="L177" s="571">
        <v>3497</v>
      </c>
      <c r="M177" s="606">
        <f t="shared" si="19"/>
        <v>0.70234986945169708</v>
      </c>
      <c r="N177" s="571">
        <v>680</v>
      </c>
      <c r="O177" s="606">
        <f t="shared" si="20"/>
        <v>0.13657360915846556</v>
      </c>
    </row>
    <row r="178" spans="1:15" ht="19.95" customHeight="1">
      <c r="A178" s="274" t="s">
        <v>501</v>
      </c>
      <c r="B178" s="442">
        <v>7129</v>
      </c>
      <c r="C178" s="584">
        <f t="shared" si="14"/>
        <v>1</v>
      </c>
      <c r="D178" s="442">
        <v>1379</v>
      </c>
      <c r="E178" s="584">
        <f t="shared" si="15"/>
        <v>0.19343526441296113</v>
      </c>
      <c r="F178" s="442">
        <v>4692</v>
      </c>
      <c r="G178" s="584">
        <f t="shared" si="16"/>
        <v>0.65815682423902366</v>
      </c>
      <c r="H178" s="442">
        <v>1058</v>
      </c>
      <c r="I178" s="584">
        <f t="shared" si="17"/>
        <v>0.14840791134801515</v>
      </c>
      <c r="J178" s="571">
        <v>1266</v>
      </c>
      <c r="K178" s="606">
        <f t="shared" si="18"/>
        <v>0.17758451395707672</v>
      </c>
      <c r="L178" s="571">
        <v>4805</v>
      </c>
      <c r="M178" s="606">
        <f t="shared" si="19"/>
        <v>0.67400757469490813</v>
      </c>
      <c r="N178" s="571">
        <v>1058</v>
      </c>
      <c r="O178" s="606">
        <f t="shared" si="20"/>
        <v>0.14840791134801515</v>
      </c>
    </row>
    <row r="179" spans="1:15" ht="19.95" customHeight="1">
      <c r="A179" s="274" t="s">
        <v>502</v>
      </c>
      <c r="B179" s="442">
        <v>5162</v>
      </c>
      <c r="C179" s="584">
        <f t="shared" si="14"/>
        <v>1</v>
      </c>
      <c r="D179" s="442">
        <v>890</v>
      </c>
      <c r="E179" s="584">
        <f t="shared" si="15"/>
        <v>0.17241379310344829</v>
      </c>
      <c r="F179" s="442">
        <v>3473</v>
      </c>
      <c r="G179" s="584">
        <f t="shared" si="16"/>
        <v>0.67280123982952345</v>
      </c>
      <c r="H179" s="442">
        <v>799</v>
      </c>
      <c r="I179" s="584">
        <f t="shared" si="17"/>
        <v>0.1547849670670283</v>
      </c>
      <c r="J179" s="571">
        <v>813</v>
      </c>
      <c r="K179" s="606">
        <f t="shared" si="18"/>
        <v>0.15749709414955443</v>
      </c>
      <c r="L179" s="571">
        <v>3550</v>
      </c>
      <c r="M179" s="606">
        <f t="shared" si="19"/>
        <v>0.68771793878341725</v>
      </c>
      <c r="N179" s="571">
        <v>799</v>
      </c>
      <c r="O179" s="606">
        <f t="shared" si="20"/>
        <v>0.1547849670670283</v>
      </c>
    </row>
    <row r="180" spans="1:15" ht="19.95" customHeight="1">
      <c r="A180" s="274" t="s">
        <v>503</v>
      </c>
      <c r="B180" s="442">
        <v>11246</v>
      </c>
      <c r="C180" s="584">
        <f t="shared" si="14"/>
        <v>1</v>
      </c>
      <c r="D180" s="442">
        <v>1246</v>
      </c>
      <c r="E180" s="584">
        <f t="shared" si="15"/>
        <v>0.11079494931531211</v>
      </c>
      <c r="F180" s="442">
        <v>8990</v>
      </c>
      <c r="G180" s="584">
        <f t="shared" si="16"/>
        <v>0.79939534056553441</v>
      </c>
      <c r="H180" s="442">
        <v>1010</v>
      </c>
      <c r="I180" s="584">
        <f t="shared" si="17"/>
        <v>8.980971011915348E-2</v>
      </c>
      <c r="J180" s="571">
        <v>1136</v>
      </c>
      <c r="K180" s="606">
        <f t="shared" si="18"/>
        <v>0.10101369375778055</v>
      </c>
      <c r="L180" s="571">
        <v>9100</v>
      </c>
      <c r="M180" s="606">
        <f t="shared" si="19"/>
        <v>0.80917659612306603</v>
      </c>
      <c r="N180" s="571">
        <v>1010</v>
      </c>
      <c r="O180" s="606">
        <f t="shared" si="20"/>
        <v>8.980971011915348E-2</v>
      </c>
    </row>
    <row r="181" spans="1:15" ht="19.95" customHeight="1">
      <c r="A181" s="274" t="s">
        <v>504</v>
      </c>
      <c r="B181" s="442">
        <v>12587</v>
      </c>
      <c r="C181" s="584">
        <f t="shared" si="14"/>
        <v>1</v>
      </c>
      <c r="D181" s="442">
        <v>1133</v>
      </c>
      <c r="E181" s="584">
        <f t="shared" si="15"/>
        <v>9.0013505998252169E-2</v>
      </c>
      <c r="F181" s="442">
        <v>9852</v>
      </c>
      <c r="G181" s="584">
        <f t="shared" si="16"/>
        <v>0.78271232223722886</v>
      </c>
      <c r="H181" s="442">
        <v>1602</v>
      </c>
      <c r="I181" s="584">
        <f t="shared" si="17"/>
        <v>0.12727417176451894</v>
      </c>
      <c r="J181" s="571">
        <v>1000</v>
      </c>
      <c r="K181" s="606">
        <f t="shared" si="18"/>
        <v>7.9447048542146653E-2</v>
      </c>
      <c r="L181" s="571">
        <v>9985</v>
      </c>
      <c r="M181" s="606">
        <f t="shared" si="19"/>
        <v>0.79327877969333438</v>
      </c>
      <c r="N181" s="571">
        <v>1602</v>
      </c>
      <c r="O181" s="606">
        <f t="shared" si="20"/>
        <v>0.12727417176451894</v>
      </c>
    </row>
    <row r="182" spans="1:15" ht="19.95" customHeight="1">
      <c r="A182" s="274" t="s">
        <v>505</v>
      </c>
      <c r="B182" s="442">
        <v>6036</v>
      </c>
      <c r="C182" s="584">
        <f t="shared" si="14"/>
        <v>1</v>
      </c>
      <c r="D182" s="442">
        <v>938</v>
      </c>
      <c r="E182" s="584">
        <f t="shared" si="15"/>
        <v>0.15540092776673295</v>
      </c>
      <c r="F182" s="442">
        <v>4449</v>
      </c>
      <c r="G182" s="584">
        <f t="shared" si="16"/>
        <v>0.73707753479125249</v>
      </c>
      <c r="H182" s="442">
        <v>649</v>
      </c>
      <c r="I182" s="584">
        <f t="shared" si="17"/>
        <v>0.10752153744201458</v>
      </c>
      <c r="J182" s="571">
        <v>859</v>
      </c>
      <c r="K182" s="606">
        <f t="shared" si="18"/>
        <v>0.14231278992710406</v>
      </c>
      <c r="L182" s="571">
        <v>4528</v>
      </c>
      <c r="M182" s="606">
        <f t="shared" si="19"/>
        <v>0.75016567263088141</v>
      </c>
      <c r="N182" s="571">
        <v>649</v>
      </c>
      <c r="O182" s="606">
        <f t="shared" si="20"/>
        <v>0.10752153744201458</v>
      </c>
    </row>
    <row r="183" spans="1:15" ht="19.95" customHeight="1">
      <c r="A183" s="274" t="s">
        <v>506</v>
      </c>
      <c r="B183" s="442">
        <v>4105</v>
      </c>
      <c r="C183" s="584">
        <f t="shared" si="14"/>
        <v>1</v>
      </c>
      <c r="D183" s="442">
        <v>524</v>
      </c>
      <c r="E183" s="584">
        <f t="shared" si="15"/>
        <v>0.12764920828258222</v>
      </c>
      <c r="F183" s="442">
        <v>2705</v>
      </c>
      <c r="G183" s="584">
        <f t="shared" si="16"/>
        <v>0.65895249695493296</v>
      </c>
      <c r="H183" s="442">
        <v>876</v>
      </c>
      <c r="I183" s="584">
        <f t="shared" si="17"/>
        <v>0.21339829476248479</v>
      </c>
      <c r="J183" s="571">
        <v>456</v>
      </c>
      <c r="K183" s="606">
        <f t="shared" si="18"/>
        <v>0.11108404384896468</v>
      </c>
      <c r="L183" s="571">
        <v>2773</v>
      </c>
      <c r="M183" s="606">
        <f t="shared" si="19"/>
        <v>0.67551766138855052</v>
      </c>
      <c r="N183" s="571">
        <v>876</v>
      </c>
      <c r="O183" s="606">
        <f t="shared" si="20"/>
        <v>0.21339829476248479</v>
      </c>
    </row>
    <row r="184" spans="1:15" ht="19.95" customHeight="1">
      <c r="A184" s="274" t="s">
        <v>507</v>
      </c>
      <c r="B184" s="442">
        <v>4842</v>
      </c>
      <c r="C184" s="584">
        <f t="shared" si="14"/>
        <v>1</v>
      </c>
      <c r="D184" s="442">
        <v>809</v>
      </c>
      <c r="E184" s="584">
        <f t="shared" si="15"/>
        <v>0.16707971912432878</v>
      </c>
      <c r="F184" s="442">
        <v>3229</v>
      </c>
      <c r="G184" s="584">
        <f t="shared" si="16"/>
        <v>0.66687319289549774</v>
      </c>
      <c r="H184" s="442">
        <v>804</v>
      </c>
      <c r="I184" s="584">
        <f t="shared" si="17"/>
        <v>0.16604708798017348</v>
      </c>
      <c r="J184" s="571">
        <v>725</v>
      </c>
      <c r="K184" s="606">
        <f t="shared" si="18"/>
        <v>0.14973151590251962</v>
      </c>
      <c r="L184" s="571">
        <v>3313</v>
      </c>
      <c r="M184" s="606">
        <f t="shared" si="19"/>
        <v>0.68422139611730692</v>
      </c>
      <c r="N184" s="571">
        <v>804</v>
      </c>
      <c r="O184" s="606">
        <f t="shared" si="20"/>
        <v>0.16604708798017348</v>
      </c>
    </row>
    <row r="185" spans="1:15" ht="19.95" customHeight="1">
      <c r="A185" s="274" t="s">
        <v>508</v>
      </c>
      <c r="B185" s="442">
        <v>8736</v>
      </c>
      <c r="C185" s="584">
        <f t="shared" si="14"/>
        <v>1</v>
      </c>
      <c r="D185" s="442">
        <v>1530</v>
      </c>
      <c r="E185" s="584">
        <f t="shared" si="15"/>
        <v>0.17513736263736263</v>
      </c>
      <c r="F185" s="442">
        <v>5369</v>
      </c>
      <c r="G185" s="584">
        <f t="shared" si="16"/>
        <v>0.61458333333333337</v>
      </c>
      <c r="H185" s="442">
        <v>1837</v>
      </c>
      <c r="I185" s="584">
        <f t="shared" si="17"/>
        <v>0.21027930402930403</v>
      </c>
      <c r="J185" s="571">
        <v>1356</v>
      </c>
      <c r="K185" s="606">
        <f t="shared" si="18"/>
        <v>0.15521978021978022</v>
      </c>
      <c r="L185" s="571">
        <v>5543</v>
      </c>
      <c r="M185" s="606">
        <f t="shared" si="19"/>
        <v>0.63450091575091572</v>
      </c>
      <c r="N185" s="571">
        <v>1837</v>
      </c>
      <c r="O185" s="606">
        <f t="shared" si="20"/>
        <v>0.21027930402930403</v>
      </c>
    </row>
    <row r="186" spans="1:15" ht="19.95" customHeight="1">
      <c r="A186" s="274" t="s">
        <v>509</v>
      </c>
      <c r="B186" s="442">
        <v>6707</v>
      </c>
      <c r="C186" s="584">
        <f t="shared" si="14"/>
        <v>1</v>
      </c>
      <c r="D186" s="442">
        <v>1243</v>
      </c>
      <c r="E186" s="584">
        <f t="shared" si="15"/>
        <v>0.18532876099597437</v>
      </c>
      <c r="F186" s="442">
        <v>4198</v>
      </c>
      <c r="G186" s="584">
        <f t="shared" si="16"/>
        <v>0.62591322498881763</v>
      </c>
      <c r="H186" s="442">
        <v>1266</v>
      </c>
      <c r="I186" s="584">
        <f t="shared" si="17"/>
        <v>0.188758014015208</v>
      </c>
      <c r="J186" s="571">
        <v>1111</v>
      </c>
      <c r="K186" s="606">
        <f t="shared" si="18"/>
        <v>0.16564783062472044</v>
      </c>
      <c r="L186" s="571">
        <v>4330</v>
      </c>
      <c r="M186" s="606">
        <f t="shared" si="19"/>
        <v>0.64559415536007159</v>
      </c>
      <c r="N186" s="571">
        <v>1266</v>
      </c>
      <c r="O186" s="606">
        <f t="shared" si="20"/>
        <v>0.188758014015208</v>
      </c>
    </row>
    <row r="187" spans="1:15" ht="19.95" customHeight="1">
      <c r="A187" s="274" t="s">
        <v>510</v>
      </c>
      <c r="B187" s="442">
        <v>7387</v>
      </c>
      <c r="C187" s="584">
        <f t="shared" si="14"/>
        <v>1</v>
      </c>
      <c r="D187" s="442">
        <v>796</v>
      </c>
      <c r="E187" s="584">
        <f t="shared" si="15"/>
        <v>0.10775687017733857</v>
      </c>
      <c r="F187" s="442">
        <v>5640</v>
      </c>
      <c r="G187" s="584">
        <f t="shared" si="16"/>
        <v>0.76350345201028835</v>
      </c>
      <c r="H187" s="442">
        <v>951</v>
      </c>
      <c r="I187" s="584">
        <f t="shared" si="17"/>
        <v>0.12873967781237308</v>
      </c>
      <c r="J187" s="571">
        <v>735</v>
      </c>
      <c r="K187" s="606">
        <f t="shared" si="18"/>
        <v>9.9499120075808856E-2</v>
      </c>
      <c r="L187" s="571">
        <v>5701</v>
      </c>
      <c r="M187" s="606">
        <f t="shared" si="19"/>
        <v>0.77176120211181809</v>
      </c>
      <c r="N187" s="571">
        <v>951</v>
      </c>
      <c r="O187" s="606">
        <f t="shared" si="20"/>
        <v>0.12873967781237308</v>
      </c>
    </row>
    <row r="188" spans="1:15" ht="19.95" customHeight="1">
      <c r="A188" s="274" t="s">
        <v>511</v>
      </c>
      <c r="B188" s="442">
        <v>7882</v>
      </c>
      <c r="C188" s="584">
        <f t="shared" si="14"/>
        <v>1</v>
      </c>
      <c r="D188" s="442">
        <v>1005</v>
      </c>
      <c r="E188" s="584">
        <f t="shared" si="15"/>
        <v>0.12750570921086019</v>
      </c>
      <c r="F188" s="442">
        <v>5906</v>
      </c>
      <c r="G188" s="584">
        <f t="shared" si="16"/>
        <v>0.74930220756153265</v>
      </c>
      <c r="H188" s="442">
        <v>971</v>
      </c>
      <c r="I188" s="584">
        <f t="shared" si="17"/>
        <v>0.1231920832276072</v>
      </c>
      <c r="J188" s="571">
        <v>912</v>
      </c>
      <c r="K188" s="606">
        <f t="shared" si="18"/>
        <v>0.1157066734331388</v>
      </c>
      <c r="L188" s="571">
        <v>5999</v>
      </c>
      <c r="M188" s="606">
        <f t="shared" si="19"/>
        <v>0.761101243339254</v>
      </c>
      <c r="N188" s="571">
        <v>971</v>
      </c>
      <c r="O188" s="606">
        <f t="shared" si="20"/>
        <v>0.1231920832276072</v>
      </c>
    </row>
    <row r="189" spans="1:15" ht="19.95" customHeight="1">
      <c r="A189" s="274" t="s">
        <v>512</v>
      </c>
      <c r="B189" s="442">
        <v>5091</v>
      </c>
      <c r="C189" s="584">
        <f t="shared" si="14"/>
        <v>1</v>
      </c>
      <c r="D189" s="442">
        <v>710</v>
      </c>
      <c r="E189" s="584">
        <f t="shared" si="15"/>
        <v>0.13946179532508349</v>
      </c>
      <c r="F189" s="442">
        <v>3020</v>
      </c>
      <c r="G189" s="584">
        <f t="shared" si="16"/>
        <v>0.59320369279120011</v>
      </c>
      <c r="H189" s="442">
        <v>1361</v>
      </c>
      <c r="I189" s="584">
        <f t="shared" si="17"/>
        <v>0.26733451188371637</v>
      </c>
      <c r="J189" s="571">
        <v>639</v>
      </c>
      <c r="K189" s="606">
        <f t="shared" si="18"/>
        <v>0.12551561579257514</v>
      </c>
      <c r="L189" s="571">
        <v>3091</v>
      </c>
      <c r="M189" s="606">
        <f t="shared" si="19"/>
        <v>0.60714987232370854</v>
      </c>
      <c r="N189" s="571">
        <v>1361</v>
      </c>
      <c r="O189" s="606">
        <f t="shared" si="20"/>
        <v>0.26733451188371637</v>
      </c>
    </row>
    <row r="190" spans="1:15" ht="19.95" customHeight="1">
      <c r="A190" s="274" t="s">
        <v>513</v>
      </c>
      <c r="B190" s="442">
        <v>3429</v>
      </c>
      <c r="C190" s="584">
        <f t="shared" si="14"/>
        <v>1</v>
      </c>
      <c r="D190" s="442">
        <v>598</v>
      </c>
      <c r="E190" s="584">
        <f t="shared" si="15"/>
        <v>0.17439486730825313</v>
      </c>
      <c r="F190" s="442">
        <v>2150</v>
      </c>
      <c r="G190" s="584">
        <f t="shared" si="16"/>
        <v>0.62700495771361908</v>
      </c>
      <c r="H190" s="442">
        <v>681</v>
      </c>
      <c r="I190" s="584">
        <f t="shared" si="17"/>
        <v>0.19860017497812774</v>
      </c>
      <c r="J190" s="571">
        <v>540</v>
      </c>
      <c r="K190" s="606">
        <f t="shared" si="18"/>
        <v>0.15748031496062992</v>
      </c>
      <c r="L190" s="571">
        <v>2208</v>
      </c>
      <c r="M190" s="606">
        <f t="shared" si="19"/>
        <v>0.64391951006124237</v>
      </c>
      <c r="N190" s="571">
        <v>681</v>
      </c>
      <c r="O190" s="606">
        <f t="shared" si="20"/>
        <v>0.19860017497812774</v>
      </c>
    </row>
    <row r="191" spans="1:15" ht="19.95" customHeight="1">
      <c r="A191" s="274" t="s">
        <v>514</v>
      </c>
      <c r="B191" s="442">
        <v>7280</v>
      </c>
      <c r="C191" s="584">
        <f t="shared" si="14"/>
        <v>1</v>
      </c>
      <c r="D191" s="442">
        <v>1468</v>
      </c>
      <c r="E191" s="584">
        <f t="shared" si="15"/>
        <v>0.20164835164835165</v>
      </c>
      <c r="F191" s="442">
        <v>4477</v>
      </c>
      <c r="G191" s="584">
        <f t="shared" si="16"/>
        <v>0.61497252747252751</v>
      </c>
      <c r="H191" s="442">
        <v>1335</v>
      </c>
      <c r="I191" s="584">
        <f t="shared" si="17"/>
        <v>0.18337912087912087</v>
      </c>
      <c r="J191" s="571">
        <v>1302</v>
      </c>
      <c r="K191" s="606">
        <f t="shared" si="18"/>
        <v>0.17884615384615385</v>
      </c>
      <c r="L191" s="571">
        <v>4643</v>
      </c>
      <c r="M191" s="606">
        <f t="shared" si="19"/>
        <v>0.63777472527472523</v>
      </c>
      <c r="N191" s="571">
        <v>1335</v>
      </c>
      <c r="O191" s="606">
        <f t="shared" si="20"/>
        <v>0.18337912087912087</v>
      </c>
    </row>
    <row r="192" spans="1:15" ht="19.95" customHeight="1">
      <c r="A192" s="274" t="s">
        <v>515</v>
      </c>
      <c r="B192" s="442">
        <v>6743</v>
      </c>
      <c r="C192" s="584">
        <f t="shared" si="14"/>
        <v>1</v>
      </c>
      <c r="D192" s="442">
        <v>1174</v>
      </c>
      <c r="E192" s="584">
        <f t="shared" si="15"/>
        <v>0.17410648079489841</v>
      </c>
      <c r="F192" s="442">
        <v>4487</v>
      </c>
      <c r="G192" s="584">
        <f t="shared" si="16"/>
        <v>0.66543081714370456</v>
      </c>
      <c r="H192" s="442">
        <v>1082</v>
      </c>
      <c r="I192" s="584">
        <f t="shared" si="17"/>
        <v>0.16046270206139701</v>
      </c>
      <c r="J192" s="571">
        <v>1070</v>
      </c>
      <c r="K192" s="606">
        <f t="shared" si="18"/>
        <v>0.1586830787483316</v>
      </c>
      <c r="L192" s="571">
        <v>4591</v>
      </c>
      <c r="M192" s="606">
        <f t="shared" si="19"/>
        <v>0.68085421919027145</v>
      </c>
      <c r="N192" s="571">
        <v>1082</v>
      </c>
      <c r="O192" s="606">
        <f t="shared" si="20"/>
        <v>0.16046270206139701</v>
      </c>
    </row>
    <row r="193" spans="1:15" ht="19.95" customHeight="1">
      <c r="A193" s="274" t="s">
        <v>516</v>
      </c>
      <c r="B193" s="442">
        <v>5728</v>
      </c>
      <c r="C193" s="584">
        <f t="shared" si="14"/>
        <v>1</v>
      </c>
      <c r="D193" s="442">
        <v>1246</v>
      </c>
      <c r="E193" s="584">
        <f t="shared" si="15"/>
        <v>0.21752793296089384</v>
      </c>
      <c r="F193" s="442">
        <v>3812</v>
      </c>
      <c r="G193" s="584">
        <f t="shared" si="16"/>
        <v>0.66550279329608941</v>
      </c>
      <c r="H193" s="442">
        <v>670</v>
      </c>
      <c r="I193" s="584">
        <f t="shared" si="17"/>
        <v>0.11696927374301676</v>
      </c>
      <c r="J193" s="571">
        <v>1154</v>
      </c>
      <c r="K193" s="606">
        <f t="shared" si="18"/>
        <v>0.20146648044692739</v>
      </c>
      <c r="L193" s="571">
        <v>3904</v>
      </c>
      <c r="M193" s="606">
        <f t="shared" si="19"/>
        <v>0.68156424581005581</v>
      </c>
      <c r="N193" s="571">
        <v>670</v>
      </c>
      <c r="O193" s="606">
        <f t="shared" si="20"/>
        <v>0.11696927374301676</v>
      </c>
    </row>
    <row r="194" spans="1:15" ht="19.95" customHeight="1">
      <c r="A194" s="274" t="s">
        <v>517</v>
      </c>
      <c r="B194" s="442">
        <v>6645</v>
      </c>
      <c r="C194" s="584">
        <f t="shared" si="14"/>
        <v>1</v>
      </c>
      <c r="D194" s="442">
        <v>1272</v>
      </c>
      <c r="E194" s="584">
        <f t="shared" si="15"/>
        <v>0.19142212189616253</v>
      </c>
      <c r="F194" s="442">
        <v>4233</v>
      </c>
      <c r="G194" s="584">
        <f t="shared" si="16"/>
        <v>0.63702031602708808</v>
      </c>
      <c r="H194" s="442">
        <v>1140</v>
      </c>
      <c r="I194" s="584">
        <f t="shared" si="17"/>
        <v>0.17155756207674944</v>
      </c>
      <c r="J194" s="571">
        <v>1137</v>
      </c>
      <c r="K194" s="606">
        <f t="shared" si="18"/>
        <v>0.17110609480812641</v>
      </c>
      <c r="L194" s="571">
        <v>4368</v>
      </c>
      <c r="M194" s="606">
        <f t="shared" si="19"/>
        <v>0.65733634311512412</v>
      </c>
      <c r="N194" s="571">
        <v>1140</v>
      </c>
      <c r="O194" s="606">
        <f t="shared" si="20"/>
        <v>0.17155756207674944</v>
      </c>
    </row>
    <row r="195" spans="1:15" ht="19.95" customHeight="1">
      <c r="A195" s="274" t="s">
        <v>518</v>
      </c>
      <c r="B195" s="442">
        <v>5432</v>
      </c>
      <c r="C195" s="584">
        <f t="shared" si="14"/>
        <v>1</v>
      </c>
      <c r="D195" s="442">
        <v>963</v>
      </c>
      <c r="E195" s="584">
        <f t="shared" si="15"/>
        <v>0.17728276877761415</v>
      </c>
      <c r="F195" s="442">
        <v>3372</v>
      </c>
      <c r="G195" s="584">
        <f t="shared" si="16"/>
        <v>0.62076583210603831</v>
      </c>
      <c r="H195" s="442">
        <v>1097</v>
      </c>
      <c r="I195" s="584">
        <f t="shared" si="17"/>
        <v>0.20195139911634757</v>
      </c>
      <c r="J195" s="571">
        <v>878</v>
      </c>
      <c r="K195" s="606">
        <f t="shared" si="18"/>
        <v>0.16163475699558175</v>
      </c>
      <c r="L195" s="571">
        <v>3457</v>
      </c>
      <c r="M195" s="606">
        <f t="shared" si="19"/>
        <v>0.63641384388807065</v>
      </c>
      <c r="N195" s="571">
        <v>1097</v>
      </c>
      <c r="O195" s="606">
        <f t="shared" si="20"/>
        <v>0.20195139911634757</v>
      </c>
    </row>
    <row r="196" spans="1:15" ht="19.95" customHeight="1">
      <c r="A196" s="274" t="s">
        <v>519</v>
      </c>
      <c r="B196" s="442">
        <v>3835</v>
      </c>
      <c r="C196" s="584">
        <f t="shared" si="14"/>
        <v>1</v>
      </c>
      <c r="D196" s="442">
        <v>858</v>
      </c>
      <c r="E196" s="584">
        <f t="shared" si="15"/>
        <v>0.22372881355932203</v>
      </c>
      <c r="F196" s="442">
        <v>2622</v>
      </c>
      <c r="G196" s="584">
        <f t="shared" si="16"/>
        <v>0.68370273794002612</v>
      </c>
      <c r="H196" s="442">
        <v>355</v>
      </c>
      <c r="I196" s="584">
        <f t="shared" si="17"/>
        <v>9.2568448500651893E-2</v>
      </c>
      <c r="J196" s="571">
        <v>787</v>
      </c>
      <c r="K196" s="606">
        <f t="shared" si="18"/>
        <v>0.20521512385919166</v>
      </c>
      <c r="L196" s="571">
        <v>2693</v>
      </c>
      <c r="M196" s="606">
        <f t="shared" si="19"/>
        <v>0.70221642764015646</v>
      </c>
      <c r="N196" s="571">
        <v>355</v>
      </c>
      <c r="O196" s="606">
        <f t="shared" si="20"/>
        <v>9.2568448500651893E-2</v>
      </c>
    </row>
    <row r="197" spans="1:15" ht="19.95" customHeight="1">
      <c r="A197" s="274" t="s">
        <v>520</v>
      </c>
      <c r="B197" s="442">
        <v>3715</v>
      </c>
      <c r="C197" s="584">
        <f t="shared" si="14"/>
        <v>1</v>
      </c>
      <c r="D197" s="442">
        <v>658</v>
      </c>
      <c r="E197" s="584">
        <f t="shared" si="15"/>
        <v>0.17711978465679676</v>
      </c>
      <c r="F197" s="442">
        <v>2279</v>
      </c>
      <c r="G197" s="584">
        <f t="shared" si="16"/>
        <v>0.61345895020188423</v>
      </c>
      <c r="H197" s="442">
        <v>778</v>
      </c>
      <c r="I197" s="584">
        <f t="shared" si="17"/>
        <v>0.20942126514131898</v>
      </c>
      <c r="J197" s="571">
        <v>576</v>
      </c>
      <c r="K197" s="606">
        <f t="shared" si="18"/>
        <v>0.15504710632570659</v>
      </c>
      <c r="L197" s="571">
        <v>2361</v>
      </c>
      <c r="M197" s="606">
        <f t="shared" si="19"/>
        <v>0.6355316285329744</v>
      </c>
      <c r="N197" s="571">
        <v>778</v>
      </c>
      <c r="O197" s="606">
        <f t="shared" si="20"/>
        <v>0.20942126514131898</v>
      </c>
    </row>
    <row r="198" spans="1:15" ht="19.95" customHeight="1">
      <c r="A198" s="274" t="s">
        <v>521</v>
      </c>
      <c r="B198" s="442">
        <v>5028</v>
      </c>
      <c r="C198" s="584">
        <f t="shared" si="14"/>
        <v>1</v>
      </c>
      <c r="D198" s="442">
        <v>1122</v>
      </c>
      <c r="E198" s="584">
        <f t="shared" si="15"/>
        <v>0.22315035799522673</v>
      </c>
      <c r="F198" s="442">
        <v>3212</v>
      </c>
      <c r="G198" s="584">
        <f t="shared" si="16"/>
        <v>0.63882259347653148</v>
      </c>
      <c r="H198" s="442">
        <v>694</v>
      </c>
      <c r="I198" s="584">
        <f t="shared" si="17"/>
        <v>0.13802704852824185</v>
      </c>
      <c r="J198" s="571">
        <v>1026</v>
      </c>
      <c r="K198" s="606">
        <f t="shared" si="18"/>
        <v>0.20405727923627684</v>
      </c>
      <c r="L198" s="571">
        <v>3308</v>
      </c>
      <c r="M198" s="606">
        <f t="shared" si="19"/>
        <v>0.65791567223548131</v>
      </c>
      <c r="N198" s="571">
        <v>694</v>
      </c>
      <c r="O198" s="606">
        <f t="shared" si="20"/>
        <v>0.13802704852824185</v>
      </c>
    </row>
    <row r="199" spans="1:15" ht="19.95" customHeight="1">
      <c r="A199" s="274" t="s">
        <v>522</v>
      </c>
      <c r="B199" s="442">
        <v>6056</v>
      </c>
      <c r="C199" s="584">
        <f t="shared" si="14"/>
        <v>1</v>
      </c>
      <c r="D199" s="442">
        <v>1062</v>
      </c>
      <c r="E199" s="584">
        <f t="shared" si="15"/>
        <v>0.17536327608982827</v>
      </c>
      <c r="F199" s="442">
        <v>3684</v>
      </c>
      <c r="G199" s="584">
        <f t="shared" si="16"/>
        <v>0.60832232496697491</v>
      </c>
      <c r="H199" s="442">
        <v>1310</v>
      </c>
      <c r="I199" s="584">
        <f t="shared" si="17"/>
        <v>0.21631439894319682</v>
      </c>
      <c r="J199" s="571">
        <v>950</v>
      </c>
      <c r="K199" s="606">
        <f t="shared" si="18"/>
        <v>0.15686922060766181</v>
      </c>
      <c r="L199" s="571">
        <v>3796</v>
      </c>
      <c r="M199" s="606">
        <f t="shared" si="19"/>
        <v>0.62681638044914134</v>
      </c>
      <c r="N199" s="571">
        <v>1310</v>
      </c>
      <c r="O199" s="606">
        <f t="shared" si="20"/>
        <v>0.21631439894319682</v>
      </c>
    </row>
    <row r="200" spans="1:15" ht="19.95" customHeight="1">
      <c r="A200" s="274" t="s">
        <v>523</v>
      </c>
      <c r="B200" s="442">
        <v>3123</v>
      </c>
      <c r="C200" s="584">
        <f t="shared" si="14"/>
        <v>1</v>
      </c>
      <c r="D200" s="442">
        <v>657</v>
      </c>
      <c r="E200" s="584">
        <f t="shared" si="15"/>
        <v>0.21037463976945245</v>
      </c>
      <c r="F200" s="442">
        <v>2086</v>
      </c>
      <c r="G200" s="584">
        <f t="shared" si="16"/>
        <v>0.66794748639129042</v>
      </c>
      <c r="H200" s="442">
        <v>380</v>
      </c>
      <c r="I200" s="584">
        <f t="shared" si="17"/>
        <v>0.12167787383925713</v>
      </c>
      <c r="J200" s="571">
        <v>580</v>
      </c>
      <c r="K200" s="606">
        <f t="shared" si="18"/>
        <v>0.18571886007044508</v>
      </c>
      <c r="L200" s="571">
        <v>2163</v>
      </c>
      <c r="M200" s="606">
        <f t="shared" si="19"/>
        <v>0.69260326609029776</v>
      </c>
      <c r="N200" s="571">
        <v>380</v>
      </c>
      <c r="O200" s="606">
        <f t="shared" si="20"/>
        <v>0.12167787383925713</v>
      </c>
    </row>
    <row r="201" spans="1:15" ht="19.95" customHeight="1">
      <c r="A201" s="274" t="s">
        <v>524</v>
      </c>
      <c r="B201" s="442">
        <v>4586</v>
      </c>
      <c r="C201" s="584">
        <f t="shared" si="14"/>
        <v>1</v>
      </c>
      <c r="D201" s="442">
        <v>1040</v>
      </c>
      <c r="E201" s="584">
        <f t="shared" si="15"/>
        <v>0.22677714784125599</v>
      </c>
      <c r="F201" s="442">
        <v>2874</v>
      </c>
      <c r="G201" s="584">
        <f t="shared" si="16"/>
        <v>0.626689925861317</v>
      </c>
      <c r="H201" s="442">
        <v>672</v>
      </c>
      <c r="I201" s="584">
        <f t="shared" si="17"/>
        <v>0.14653292629742695</v>
      </c>
      <c r="J201" s="571">
        <v>935</v>
      </c>
      <c r="K201" s="606">
        <f t="shared" si="18"/>
        <v>0.20388137810728305</v>
      </c>
      <c r="L201" s="571">
        <v>2979</v>
      </c>
      <c r="M201" s="606">
        <f t="shared" si="19"/>
        <v>0.64958569559529</v>
      </c>
      <c r="N201" s="571">
        <v>672</v>
      </c>
      <c r="O201" s="606">
        <f t="shared" si="20"/>
        <v>0.14653292629742695</v>
      </c>
    </row>
    <row r="202" spans="1:15" ht="19.95" customHeight="1">
      <c r="A202" s="274" t="s">
        <v>525</v>
      </c>
      <c r="B202" s="442">
        <v>5808</v>
      </c>
      <c r="C202" s="584">
        <f t="shared" si="14"/>
        <v>1</v>
      </c>
      <c r="D202" s="442">
        <v>1106</v>
      </c>
      <c r="E202" s="584">
        <f t="shared" si="15"/>
        <v>0.19042699724517906</v>
      </c>
      <c r="F202" s="442">
        <v>3879</v>
      </c>
      <c r="G202" s="584">
        <f t="shared" si="16"/>
        <v>0.66787190082644632</v>
      </c>
      <c r="H202" s="442">
        <v>823</v>
      </c>
      <c r="I202" s="584">
        <f t="shared" si="17"/>
        <v>0.14170110192837465</v>
      </c>
      <c r="J202" s="571">
        <v>1009</v>
      </c>
      <c r="K202" s="606">
        <f t="shared" si="18"/>
        <v>0.17372589531680441</v>
      </c>
      <c r="L202" s="571">
        <v>3976</v>
      </c>
      <c r="M202" s="606">
        <f t="shared" si="19"/>
        <v>0.68457300275482091</v>
      </c>
      <c r="N202" s="571">
        <v>823</v>
      </c>
      <c r="O202" s="606">
        <f t="shared" si="20"/>
        <v>0.14170110192837465</v>
      </c>
    </row>
    <row r="203" spans="1:15" ht="19.95" customHeight="1">
      <c r="A203" s="274" t="s">
        <v>526</v>
      </c>
      <c r="B203" s="442">
        <v>4794</v>
      </c>
      <c r="C203" s="584">
        <f t="shared" si="14"/>
        <v>1</v>
      </c>
      <c r="D203" s="442">
        <v>612</v>
      </c>
      <c r="E203" s="584">
        <f t="shared" si="15"/>
        <v>0.1276595744680851</v>
      </c>
      <c r="F203" s="442">
        <v>3568</v>
      </c>
      <c r="G203" s="584">
        <f t="shared" si="16"/>
        <v>0.74426366291197332</v>
      </c>
      <c r="H203" s="442">
        <v>614</v>
      </c>
      <c r="I203" s="584">
        <f t="shared" si="17"/>
        <v>0.12807676261994158</v>
      </c>
      <c r="J203" s="571">
        <v>580</v>
      </c>
      <c r="K203" s="606">
        <f t="shared" si="18"/>
        <v>0.12098456403838131</v>
      </c>
      <c r="L203" s="571">
        <v>3600</v>
      </c>
      <c r="M203" s="606">
        <f t="shared" si="19"/>
        <v>0.75093867334167708</v>
      </c>
      <c r="N203" s="571">
        <v>614</v>
      </c>
      <c r="O203" s="606">
        <f t="shared" si="20"/>
        <v>0.12807676261994158</v>
      </c>
    </row>
    <row r="204" spans="1:15" ht="19.95" customHeight="1">
      <c r="A204" s="274" t="s">
        <v>527</v>
      </c>
      <c r="B204" s="442">
        <v>3119</v>
      </c>
      <c r="C204" s="584">
        <f t="shared" si="14"/>
        <v>1</v>
      </c>
      <c r="D204" s="442">
        <v>680</v>
      </c>
      <c r="E204" s="584">
        <f t="shared" si="15"/>
        <v>0.21801859570375121</v>
      </c>
      <c r="F204" s="442">
        <v>2066</v>
      </c>
      <c r="G204" s="584">
        <f t="shared" si="16"/>
        <v>0.66239179224110289</v>
      </c>
      <c r="H204" s="442">
        <v>373</v>
      </c>
      <c r="I204" s="584">
        <f t="shared" si="17"/>
        <v>0.11958961205514589</v>
      </c>
      <c r="J204" s="571">
        <v>618</v>
      </c>
      <c r="K204" s="606">
        <f t="shared" si="18"/>
        <v>0.19814042962487977</v>
      </c>
      <c r="L204" s="571">
        <v>2128</v>
      </c>
      <c r="M204" s="606">
        <f t="shared" si="19"/>
        <v>0.68226995831997439</v>
      </c>
      <c r="N204" s="571">
        <v>373</v>
      </c>
      <c r="O204" s="606">
        <f t="shared" si="20"/>
        <v>0.11958961205514589</v>
      </c>
    </row>
    <row r="205" spans="1:15" ht="19.95" customHeight="1">
      <c r="A205" s="274" t="s">
        <v>528</v>
      </c>
      <c r="B205" s="442">
        <v>4725</v>
      </c>
      <c r="C205" s="584">
        <f t="shared" si="14"/>
        <v>1</v>
      </c>
      <c r="D205" s="442">
        <v>1095</v>
      </c>
      <c r="E205" s="584">
        <f t="shared" si="15"/>
        <v>0.23174603174603176</v>
      </c>
      <c r="F205" s="442">
        <v>3041</v>
      </c>
      <c r="G205" s="584">
        <f t="shared" si="16"/>
        <v>0.64359788359788361</v>
      </c>
      <c r="H205" s="442">
        <v>589</v>
      </c>
      <c r="I205" s="584">
        <f t="shared" si="17"/>
        <v>0.12465608465608466</v>
      </c>
      <c r="J205" s="571">
        <v>994</v>
      </c>
      <c r="K205" s="606">
        <f t="shared" si="18"/>
        <v>0.21037037037037037</v>
      </c>
      <c r="L205" s="571">
        <v>3142</v>
      </c>
      <c r="M205" s="606">
        <f t="shared" si="19"/>
        <v>0.66497354497354499</v>
      </c>
      <c r="N205" s="571">
        <v>589</v>
      </c>
      <c r="O205" s="606">
        <f t="shared" si="20"/>
        <v>0.12465608465608466</v>
      </c>
    </row>
    <row r="206" spans="1:15" ht="19.95" customHeight="1">
      <c r="A206" s="274" t="s">
        <v>529</v>
      </c>
      <c r="B206" s="442">
        <v>7854</v>
      </c>
      <c r="C206" s="584">
        <f t="shared" si="14"/>
        <v>1</v>
      </c>
      <c r="D206" s="442">
        <v>1681</v>
      </c>
      <c r="E206" s="584">
        <f t="shared" si="15"/>
        <v>0.21403106697224344</v>
      </c>
      <c r="F206" s="442">
        <v>4952</v>
      </c>
      <c r="G206" s="584">
        <f t="shared" si="16"/>
        <v>0.63050674815380703</v>
      </c>
      <c r="H206" s="442">
        <v>1221</v>
      </c>
      <c r="I206" s="584">
        <f t="shared" si="17"/>
        <v>0.15546218487394958</v>
      </c>
      <c r="J206" s="571">
        <v>1501</v>
      </c>
      <c r="K206" s="606">
        <f t="shared" si="18"/>
        <v>0.19111280875986758</v>
      </c>
      <c r="L206" s="571">
        <v>5132</v>
      </c>
      <c r="M206" s="606">
        <f t="shared" si="19"/>
        <v>0.65342500636618284</v>
      </c>
      <c r="N206" s="571">
        <v>1221</v>
      </c>
      <c r="O206" s="606">
        <f t="shared" si="20"/>
        <v>0.15546218487394958</v>
      </c>
    </row>
    <row r="207" spans="1:15" ht="19.95" customHeight="1">
      <c r="A207" s="274" t="s">
        <v>530</v>
      </c>
      <c r="B207" s="442">
        <v>7417</v>
      </c>
      <c r="C207" s="584">
        <f t="shared" si="14"/>
        <v>1</v>
      </c>
      <c r="D207" s="442">
        <v>1300</v>
      </c>
      <c r="E207" s="584">
        <f t="shared" si="15"/>
        <v>0.17527302143723877</v>
      </c>
      <c r="F207" s="442">
        <v>5011</v>
      </c>
      <c r="G207" s="584">
        <f t="shared" si="16"/>
        <v>0.67561008494000274</v>
      </c>
      <c r="H207" s="442">
        <v>1106</v>
      </c>
      <c r="I207" s="584">
        <f t="shared" si="17"/>
        <v>0.14911689362275854</v>
      </c>
      <c r="J207" s="571">
        <v>1160</v>
      </c>
      <c r="K207" s="606">
        <f t="shared" si="18"/>
        <v>0.15639746528245921</v>
      </c>
      <c r="L207" s="571">
        <v>5151</v>
      </c>
      <c r="M207" s="606">
        <f t="shared" si="19"/>
        <v>0.69448564109478228</v>
      </c>
      <c r="N207" s="571">
        <v>1106</v>
      </c>
      <c r="O207" s="606">
        <f t="shared" si="20"/>
        <v>0.14911689362275854</v>
      </c>
    </row>
    <row r="208" spans="1:15" ht="19.95" customHeight="1">
      <c r="A208" s="274" t="s">
        <v>531</v>
      </c>
      <c r="B208" s="442">
        <v>6808</v>
      </c>
      <c r="C208" s="584">
        <f t="shared" si="14"/>
        <v>1</v>
      </c>
      <c r="D208" s="442">
        <v>993</v>
      </c>
      <c r="E208" s="584">
        <f t="shared" si="15"/>
        <v>0.1458578143360752</v>
      </c>
      <c r="F208" s="442">
        <v>4688</v>
      </c>
      <c r="G208" s="584">
        <f t="shared" si="16"/>
        <v>0.68860164512338429</v>
      </c>
      <c r="H208" s="442">
        <v>1127</v>
      </c>
      <c r="I208" s="584">
        <f t="shared" si="17"/>
        <v>0.16554054054054054</v>
      </c>
      <c r="J208" s="571">
        <v>878</v>
      </c>
      <c r="K208" s="606">
        <f t="shared" si="18"/>
        <v>0.12896592244418331</v>
      </c>
      <c r="L208" s="571">
        <v>4803</v>
      </c>
      <c r="M208" s="606">
        <f t="shared" si="19"/>
        <v>0.70549353701527617</v>
      </c>
      <c r="N208" s="571">
        <v>1127</v>
      </c>
      <c r="O208" s="606">
        <f t="shared" si="20"/>
        <v>0.16554054054054054</v>
      </c>
    </row>
    <row r="209" spans="1:20" ht="19.95" customHeight="1">
      <c r="A209" s="274" t="s">
        <v>532</v>
      </c>
      <c r="B209" s="442">
        <v>8454</v>
      </c>
      <c r="C209" s="584">
        <f t="shared" si="14"/>
        <v>1</v>
      </c>
      <c r="D209" s="442">
        <v>1552</v>
      </c>
      <c r="E209" s="584">
        <f t="shared" si="15"/>
        <v>0.18358173645611545</v>
      </c>
      <c r="F209" s="442">
        <v>5621</v>
      </c>
      <c r="G209" s="584">
        <f t="shared" si="16"/>
        <v>0.66489235864679441</v>
      </c>
      <c r="H209" s="442">
        <v>1281</v>
      </c>
      <c r="I209" s="584">
        <f t="shared" si="17"/>
        <v>0.15152590489709014</v>
      </c>
      <c r="J209" s="571">
        <v>1396</v>
      </c>
      <c r="K209" s="606">
        <f t="shared" si="18"/>
        <v>0.16512893304944404</v>
      </c>
      <c r="L209" s="571">
        <v>5777</v>
      </c>
      <c r="M209" s="606">
        <f t="shared" si="19"/>
        <v>0.68334516205346585</v>
      </c>
      <c r="N209" s="571">
        <v>1281</v>
      </c>
      <c r="O209" s="606">
        <f t="shared" si="20"/>
        <v>0.15152590489709014</v>
      </c>
    </row>
    <row r="210" spans="1:20" ht="19.95" customHeight="1">
      <c r="A210" s="274" t="s">
        <v>533</v>
      </c>
      <c r="B210" s="442">
        <v>2646</v>
      </c>
      <c r="C210" s="584">
        <f t="shared" si="14"/>
        <v>1</v>
      </c>
      <c r="D210" s="442">
        <v>520</v>
      </c>
      <c r="E210" s="584">
        <f t="shared" si="15"/>
        <v>0.1965230536659108</v>
      </c>
      <c r="F210" s="442">
        <v>1649</v>
      </c>
      <c r="G210" s="584">
        <f t="shared" si="16"/>
        <v>0.62320483749055178</v>
      </c>
      <c r="H210" s="442">
        <v>477</v>
      </c>
      <c r="I210" s="584">
        <f t="shared" si="17"/>
        <v>0.18027210884353742</v>
      </c>
      <c r="J210" s="571">
        <v>480</v>
      </c>
      <c r="K210" s="606">
        <f t="shared" si="18"/>
        <v>0.18140589569160998</v>
      </c>
      <c r="L210" s="571">
        <v>1689</v>
      </c>
      <c r="M210" s="606">
        <f t="shared" si="19"/>
        <v>0.63832199546485258</v>
      </c>
      <c r="N210" s="571">
        <v>477</v>
      </c>
      <c r="O210" s="606">
        <f t="shared" si="20"/>
        <v>0.18027210884353742</v>
      </c>
    </row>
    <row r="211" spans="1:20" ht="19.95" customHeight="1">
      <c r="A211" s="274" t="s">
        <v>534</v>
      </c>
      <c r="B211" s="442">
        <v>6418</v>
      </c>
      <c r="C211" s="584">
        <f t="shared" si="14"/>
        <v>1</v>
      </c>
      <c r="D211" s="442">
        <v>1286</v>
      </c>
      <c r="E211" s="584">
        <f t="shared" si="15"/>
        <v>0.20037394827048924</v>
      </c>
      <c r="F211" s="442">
        <v>4316</v>
      </c>
      <c r="G211" s="584">
        <f t="shared" si="16"/>
        <v>0.67248363976316605</v>
      </c>
      <c r="H211" s="442">
        <v>816</v>
      </c>
      <c r="I211" s="584">
        <f t="shared" si="17"/>
        <v>0.12714241196634465</v>
      </c>
      <c r="J211" s="571">
        <v>1177</v>
      </c>
      <c r="K211" s="606">
        <f t="shared" si="18"/>
        <v>0.18339046431910253</v>
      </c>
      <c r="L211" s="571">
        <v>4425</v>
      </c>
      <c r="M211" s="606">
        <f t="shared" si="19"/>
        <v>0.68946712371455277</v>
      </c>
      <c r="N211" s="571">
        <v>816</v>
      </c>
      <c r="O211" s="606">
        <f t="shared" si="20"/>
        <v>0.12714241196634465</v>
      </c>
    </row>
    <row r="212" spans="1:20" ht="19.95" customHeight="1">
      <c r="A212" s="274" t="s">
        <v>535</v>
      </c>
      <c r="B212" s="442">
        <v>7586</v>
      </c>
      <c r="C212" s="584">
        <f t="shared" si="14"/>
        <v>1</v>
      </c>
      <c r="D212" s="442">
        <v>637</v>
      </c>
      <c r="E212" s="584">
        <f t="shared" si="15"/>
        <v>8.3970471921961512E-2</v>
      </c>
      <c r="F212" s="442">
        <v>6579</v>
      </c>
      <c r="G212" s="584">
        <f t="shared" si="16"/>
        <v>0.86725547060374375</v>
      </c>
      <c r="H212" s="442">
        <v>370</v>
      </c>
      <c r="I212" s="584">
        <f t="shared" si="17"/>
        <v>4.8774057474294752E-2</v>
      </c>
      <c r="J212" s="571">
        <v>575</v>
      </c>
      <c r="K212" s="606">
        <f t="shared" si="18"/>
        <v>7.5797521750593191E-2</v>
      </c>
      <c r="L212" s="571">
        <v>6641</v>
      </c>
      <c r="M212" s="606">
        <f t="shared" si="19"/>
        <v>0.87542842077511207</v>
      </c>
      <c r="N212" s="571">
        <v>370</v>
      </c>
      <c r="O212" s="606">
        <f t="shared" si="20"/>
        <v>4.8774057474294752E-2</v>
      </c>
    </row>
    <row r="213" spans="1:20" ht="19.95" customHeight="1">
      <c r="A213" s="280" t="s">
        <v>1</v>
      </c>
      <c r="B213" s="550">
        <v>323798</v>
      </c>
      <c r="C213" s="586">
        <f t="shared" si="14"/>
        <v>1</v>
      </c>
      <c r="D213" s="550">
        <v>54496</v>
      </c>
      <c r="E213" s="586">
        <f t="shared" si="15"/>
        <v>0.16830246017578862</v>
      </c>
      <c r="F213" s="550">
        <v>220766</v>
      </c>
      <c r="G213" s="586">
        <f t="shared" si="16"/>
        <v>0.68180161705754827</v>
      </c>
      <c r="H213" s="550">
        <v>48536</v>
      </c>
      <c r="I213" s="586">
        <f t="shared" si="17"/>
        <v>0.14989592276666316</v>
      </c>
      <c r="J213" s="607">
        <v>49197</v>
      </c>
      <c r="K213" s="608">
        <f t="shared" si="18"/>
        <v>0.15193731894576248</v>
      </c>
      <c r="L213" s="607">
        <v>226065</v>
      </c>
      <c r="M213" s="608">
        <f t="shared" si="19"/>
        <v>0.69816675828757435</v>
      </c>
      <c r="N213" s="607">
        <v>48536</v>
      </c>
      <c r="O213" s="608">
        <f t="shared" si="20"/>
        <v>0.14989592276666316</v>
      </c>
    </row>
    <row r="214" spans="1:20" ht="4.5" customHeight="1">
      <c r="A214" s="661"/>
      <c r="B214" s="661"/>
      <c r="C214" s="661"/>
      <c r="D214" s="661"/>
      <c r="E214" s="661"/>
      <c r="F214" s="661"/>
      <c r="G214" s="661"/>
      <c r="H214" s="661"/>
      <c r="I214" s="661"/>
      <c r="J214" s="564"/>
      <c r="K214" s="610"/>
      <c r="L214" s="564"/>
      <c r="M214" s="610"/>
      <c r="N214" s="564"/>
      <c r="O214" s="610"/>
    </row>
    <row r="215" spans="1:20" ht="19.95" customHeight="1">
      <c r="A215" s="425" t="s">
        <v>26</v>
      </c>
      <c r="B215" s="550">
        <v>2800788</v>
      </c>
      <c r="C215" s="586">
        <v>1</v>
      </c>
      <c r="D215" s="550">
        <v>500355</v>
      </c>
      <c r="E215" s="586">
        <v>0.17864793765183226</v>
      </c>
      <c r="F215" s="550">
        <v>1720154</v>
      </c>
      <c r="G215" s="586">
        <v>0.61416786989947114</v>
      </c>
      <c r="H215" s="550">
        <v>580279</v>
      </c>
      <c r="I215" s="586">
        <v>0.20718419244869657</v>
      </c>
      <c r="J215" s="607">
        <v>446776</v>
      </c>
      <c r="K215" s="608">
        <v>0.15951796423006667</v>
      </c>
      <c r="L215" s="607">
        <v>1773733</v>
      </c>
      <c r="M215" s="608">
        <v>0.63329784332123673</v>
      </c>
      <c r="N215" s="607">
        <v>580279</v>
      </c>
      <c r="O215" s="608">
        <v>0.20718419244869657</v>
      </c>
    </row>
    <row r="216" spans="1:20">
      <c r="A216" s="40"/>
      <c r="B216" s="40"/>
      <c r="C216" s="575"/>
      <c r="D216" s="40"/>
      <c r="E216" s="575"/>
      <c r="F216" s="40"/>
      <c r="G216" s="575"/>
      <c r="H216" s="40"/>
      <c r="I216" s="575"/>
      <c r="J216" s="662"/>
      <c r="K216" s="662"/>
      <c r="L216" s="662"/>
      <c r="M216" s="662"/>
      <c r="N216" s="662"/>
      <c r="O216" s="662"/>
    </row>
    <row r="217" spans="1:20" ht="19.95" customHeight="1">
      <c r="A217" s="52" t="s">
        <v>49</v>
      </c>
      <c r="B217" s="52" t="s">
        <v>465</v>
      </c>
      <c r="C217" s="777"/>
      <c r="D217" s="777"/>
      <c r="E217" s="777"/>
      <c r="F217" s="777"/>
      <c r="G217" s="777"/>
      <c r="H217" s="52" t="s">
        <v>185</v>
      </c>
      <c r="I217" s="777"/>
      <c r="J217" s="777"/>
      <c r="K217" s="777"/>
      <c r="L217" s="777"/>
      <c r="M217" s="777"/>
      <c r="N217" s="52" t="s">
        <v>185</v>
      </c>
      <c r="O217" s="777"/>
      <c r="P217" s="773"/>
      <c r="Q217" s="773"/>
      <c r="R217" s="773"/>
      <c r="S217" s="773"/>
      <c r="T217" s="773"/>
    </row>
    <row r="218" spans="1:20" ht="15.6">
      <c r="A218" s="52"/>
      <c r="B218" s="52"/>
      <c r="C218" s="777"/>
      <c r="D218" s="777"/>
      <c r="E218" s="777"/>
      <c r="F218" s="777"/>
      <c r="G218" s="777"/>
      <c r="H218" s="777"/>
      <c r="I218" s="777"/>
      <c r="J218" s="777"/>
      <c r="K218" s="777"/>
      <c r="L218" s="777"/>
      <c r="M218" s="777"/>
      <c r="N218" s="777"/>
      <c r="O218" s="777"/>
      <c r="P218" s="773"/>
      <c r="Q218" s="773"/>
      <c r="R218" s="773"/>
      <c r="S218" s="773"/>
      <c r="T218" s="773"/>
    </row>
    <row r="219" spans="1:20" ht="19.95" customHeight="1">
      <c r="A219" s="778" t="s">
        <v>480</v>
      </c>
      <c r="B219" s="113"/>
      <c r="C219" s="777"/>
      <c r="D219" s="777"/>
      <c r="E219" s="777"/>
      <c r="F219" s="777"/>
      <c r="G219" s="777"/>
      <c r="H219" s="777"/>
      <c r="I219" s="777"/>
      <c r="J219" s="777"/>
      <c r="K219" s="777"/>
      <c r="L219" s="777"/>
      <c r="M219" s="777"/>
      <c r="N219" s="777"/>
      <c r="O219" s="777"/>
      <c r="P219" s="773"/>
      <c r="Q219" s="773"/>
      <c r="R219" s="773"/>
      <c r="S219" s="773"/>
      <c r="T219" s="773"/>
    </row>
    <row r="220" spans="1:20" ht="15.6">
      <c r="A220" s="778"/>
      <c r="B220" s="113"/>
      <c r="C220" s="777"/>
      <c r="D220" s="777"/>
      <c r="E220" s="777"/>
      <c r="F220" s="777"/>
      <c r="G220" s="777"/>
      <c r="H220" s="777"/>
      <c r="I220" s="777"/>
      <c r="J220" s="777"/>
      <c r="K220" s="777"/>
      <c r="L220" s="777"/>
      <c r="M220" s="777"/>
      <c r="N220" s="777"/>
      <c r="O220" s="777"/>
      <c r="P220" s="773"/>
      <c r="Q220" s="773"/>
      <c r="R220" s="773"/>
      <c r="S220" s="773"/>
      <c r="T220" s="773"/>
    </row>
    <row r="221" spans="1:20" ht="19.95" customHeight="1">
      <c r="A221" s="113" t="s">
        <v>464</v>
      </c>
      <c r="B221" s="113"/>
      <c r="C221" s="777"/>
      <c r="D221" s="777"/>
      <c r="E221" s="777"/>
      <c r="F221" s="777"/>
      <c r="G221" s="777"/>
      <c r="H221" s="777"/>
      <c r="I221" s="777"/>
      <c r="J221" s="776" t="s">
        <v>320</v>
      </c>
      <c r="K221" s="777"/>
      <c r="L221" s="822"/>
      <c r="M221" s="777"/>
      <c r="N221" s="777"/>
      <c r="O221" s="777"/>
      <c r="P221" s="773"/>
      <c r="Q221" s="773"/>
      <c r="R221" s="773"/>
      <c r="S221" s="773"/>
      <c r="T221" s="773"/>
    </row>
    <row r="222" spans="1:20" ht="15.6">
      <c r="A222" s="773"/>
      <c r="B222" s="773"/>
      <c r="C222" s="773"/>
      <c r="D222" s="773"/>
      <c r="E222" s="773"/>
      <c r="F222" s="773"/>
      <c r="G222" s="773"/>
      <c r="H222" s="773"/>
      <c r="I222" s="773"/>
      <c r="J222" s="773"/>
      <c r="K222" s="773"/>
      <c r="L222" s="836"/>
      <c r="M222" s="773"/>
      <c r="N222" s="773"/>
      <c r="O222" s="773"/>
      <c r="P222" s="773"/>
      <c r="Q222" s="773"/>
      <c r="R222" s="773"/>
      <c r="S222" s="773"/>
      <c r="T222" s="773"/>
    </row>
    <row r="223" spans="1:20" ht="15.6">
      <c r="A223" s="773"/>
      <c r="B223" s="773"/>
      <c r="C223" s="773"/>
      <c r="D223" s="773"/>
      <c r="E223" s="773"/>
      <c r="F223" s="773"/>
      <c r="G223" s="773"/>
      <c r="H223" s="773"/>
      <c r="I223" s="773"/>
      <c r="J223" s="773"/>
      <c r="K223" s="773"/>
      <c r="L223" s="773"/>
      <c r="M223" s="773"/>
      <c r="N223" s="773"/>
      <c r="O223" s="773"/>
      <c r="P223" s="773"/>
      <c r="Q223" s="773"/>
      <c r="R223" s="773"/>
      <c r="S223" s="773"/>
      <c r="T223" s="773"/>
    </row>
  </sheetData>
  <hyperlinks>
    <hyperlink ref="A75" r:id="rId1" display="https://www.nrscotland.gov.uk/statistics-and-data/statistics/statistics-by-theme/population/population-estimates/small-area-population-estimates-2011-data-zone-based/time-series" xr:uid="{7694031C-A505-4ED6-A75B-28E502FD3919}"/>
    <hyperlink ref="A147" r:id="rId2" display="https://www.nrscotland.gov.uk/statistics-and-data/statistics/statistics-by-theme/population/population-estimates/small-area-population-estimates-2011-data-zone-based/time-series" xr:uid="{76861F63-9C35-431F-A0CF-8052A3BE2750}"/>
    <hyperlink ref="A219" r:id="rId3" display="https://www.nrscotland.gov.uk/statistics-and-data/statistics/statistics-by-theme/population/population-estimates/small-area-population-estimates-2011-data-zone-based/time-series" xr:uid="{0A8D4D86-7FD5-4CEC-8A48-82A230F52A41}"/>
    <hyperlink ref="J8" location="Contents!A1" display="back to contents" xr:uid="{D3CD8CEC-6897-4037-80F4-55C38A4C7EF0}"/>
    <hyperlink ref="J80" location="Contents!A1" display="back to contents" xr:uid="{CD2485E8-47D4-4814-BEA0-4F2C3671C67C}"/>
    <hyperlink ref="J152" location="Contents!A1" display="back to contents" xr:uid="{D2E9DB7F-910D-4F34-827F-542FDDBFEFFF}"/>
    <hyperlink ref="J221" location="Contents!A1" display="back to contents" xr:uid="{6535A055-D1CC-43C4-8B60-4EDFF97E7D4B}"/>
  </hyperlinks>
  <pageMargins left="0.7" right="0.7" top="0.75" bottom="0.75" header="0.3" footer="0.3"/>
  <pageSetup paperSize="9" orientation="portrait"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R289"/>
  <sheetViews>
    <sheetView showGridLines="0" zoomScaleNormal="100" workbookViewId="0"/>
  </sheetViews>
  <sheetFormatPr defaultRowHeight="19.95" customHeight="1"/>
  <cols>
    <col min="1" max="1" width="18.6640625" customWidth="1"/>
    <col min="2" max="2" width="22.44140625" customWidth="1"/>
    <col min="3" max="3" width="12.6640625" customWidth="1"/>
    <col min="4" max="4" width="12.6640625" style="270" customWidth="1"/>
    <col min="5" max="5" width="12.6640625" customWidth="1"/>
    <col min="6" max="6" width="12.6640625" style="270" customWidth="1"/>
    <col min="7" max="7" width="12.6640625" customWidth="1"/>
    <col min="8" max="8" width="12.6640625" style="270" customWidth="1"/>
    <col min="9" max="9" width="12.6640625" customWidth="1"/>
    <col min="10" max="10" width="12.6640625" style="270" customWidth="1"/>
    <col min="11" max="11" width="12.6640625" customWidth="1"/>
    <col min="12" max="12" width="12.6640625" style="270" customWidth="1"/>
  </cols>
  <sheetData>
    <row r="1" spans="1:18" ht="19.95" customHeight="1">
      <c r="A1" s="722" t="s">
        <v>541</v>
      </c>
      <c r="B1" s="40"/>
      <c r="C1" s="40"/>
      <c r="D1" s="575"/>
      <c r="E1" s="40"/>
      <c r="F1" s="575"/>
      <c r="G1" s="40"/>
      <c r="H1" s="575"/>
      <c r="I1" s="40"/>
      <c r="J1" s="575"/>
      <c r="K1" s="40"/>
      <c r="L1" s="575"/>
      <c r="M1" s="40"/>
      <c r="N1" s="40"/>
      <c r="O1" s="40"/>
      <c r="P1" s="40"/>
      <c r="Q1" s="40"/>
      <c r="R1" s="40"/>
    </row>
    <row r="2" spans="1:18" ht="13.95" customHeight="1">
      <c r="A2" s="40"/>
      <c r="B2" s="40"/>
      <c r="C2" s="40"/>
      <c r="D2" s="575"/>
      <c r="E2" s="40"/>
      <c r="F2" s="575"/>
      <c r="G2" s="40"/>
      <c r="H2" s="575"/>
      <c r="I2" s="40"/>
      <c r="J2" s="575"/>
      <c r="K2" s="40"/>
      <c r="L2" s="575"/>
      <c r="M2" s="40"/>
      <c r="N2" s="40"/>
      <c r="O2" s="40"/>
      <c r="P2" s="40"/>
      <c r="Q2" s="40"/>
      <c r="R2" s="40"/>
    </row>
    <row r="3" spans="1:18" ht="19.95" customHeight="1">
      <c r="A3" s="576" t="s">
        <v>542</v>
      </c>
      <c r="B3" s="30"/>
      <c r="C3" s="31"/>
      <c r="D3" s="439"/>
      <c r="E3" s="31"/>
      <c r="F3" s="723"/>
      <c r="G3" s="32"/>
      <c r="H3" s="724"/>
      <c r="I3" s="725"/>
      <c r="J3" s="724"/>
      <c r="K3" s="776" t="s">
        <v>320</v>
      </c>
      <c r="L3" s="776"/>
      <c r="M3" s="559"/>
      <c r="N3" s="559"/>
      <c r="O3" s="40"/>
      <c r="P3" s="40"/>
      <c r="Q3" s="40"/>
      <c r="R3" s="40"/>
    </row>
    <row r="4" spans="1:18" ht="13.95" customHeight="1">
      <c r="A4" s="726"/>
      <c r="B4" s="30"/>
      <c r="C4" s="31"/>
      <c r="D4" s="439"/>
      <c r="E4" s="31"/>
      <c r="F4" s="723"/>
      <c r="G4" s="32"/>
      <c r="H4" s="724"/>
      <c r="I4" s="725"/>
      <c r="J4" s="724"/>
      <c r="K4" s="725"/>
      <c r="L4" s="724"/>
      <c r="M4" s="40"/>
      <c r="N4" s="40"/>
      <c r="O4" s="40"/>
      <c r="P4" s="40"/>
      <c r="Q4" s="40"/>
      <c r="R4" s="40"/>
    </row>
    <row r="5" spans="1:18" ht="19.95" customHeight="1">
      <c r="A5" s="578"/>
      <c r="B5" s="578"/>
      <c r="C5" s="465" t="s">
        <v>383</v>
      </c>
      <c r="D5" s="466"/>
      <c r="E5" s="761"/>
      <c r="F5" s="761"/>
      <c r="G5" s="761"/>
      <c r="H5" s="761"/>
      <c r="I5" s="761"/>
      <c r="J5" s="761"/>
      <c r="K5" s="761"/>
      <c r="L5" s="762"/>
      <c r="M5" s="40"/>
      <c r="N5" s="40"/>
      <c r="O5" s="40"/>
      <c r="P5" s="40"/>
      <c r="Q5" s="40"/>
      <c r="R5" s="40"/>
    </row>
    <row r="6" spans="1:18" ht="19.95" customHeight="1">
      <c r="A6" s="758" t="s">
        <v>56</v>
      </c>
      <c r="B6" s="767"/>
      <c r="C6" s="465" t="s">
        <v>4</v>
      </c>
      <c r="D6" s="466"/>
      <c r="E6" s="465" t="s">
        <v>5</v>
      </c>
      <c r="F6" s="467"/>
      <c r="G6" s="465" t="s">
        <v>6</v>
      </c>
      <c r="H6" s="467"/>
      <c r="I6" s="465" t="s">
        <v>1</v>
      </c>
      <c r="J6" s="467"/>
      <c r="K6" s="465" t="s">
        <v>26</v>
      </c>
      <c r="L6" s="467"/>
      <c r="M6" s="40"/>
      <c r="N6" s="40"/>
      <c r="O6" s="40"/>
      <c r="P6" s="40"/>
      <c r="Q6" s="40"/>
      <c r="R6" s="40"/>
    </row>
    <row r="7" spans="1:18" ht="19.95" customHeight="1">
      <c r="A7" s="459"/>
      <c r="B7" s="458"/>
      <c r="C7" s="648" t="s">
        <v>2</v>
      </c>
      <c r="D7" s="618" t="s">
        <v>3</v>
      </c>
      <c r="E7" s="618" t="s">
        <v>2</v>
      </c>
      <c r="F7" s="618" t="s">
        <v>3</v>
      </c>
      <c r="G7" s="618" t="s">
        <v>2</v>
      </c>
      <c r="H7" s="618" t="s">
        <v>3</v>
      </c>
      <c r="I7" s="618" t="s">
        <v>2</v>
      </c>
      <c r="J7" s="618" t="s">
        <v>3</v>
      </c>
      <c r="K7" s="618" t="s">
        <v>2</v>
      </c>
      <c r="L7" s="618" t="s">
        <v>3</v>
      </c>
      <c r="M7" s="40"/>
      <c r="N7" s="40"/>
      <c r="O7" s="40"/>
      <c r="P7" s="40"/>
      <c r="Q7" s="40"/>
      <c r="R7" s="40"/>
    </row>
    <row r="8" spans="1:18" ht="19.95" customHeight="1">
      <c r="A8" s="475" t="s">
        <v>10</v>
      </c>
      <c r="B8" s="476"/>
      <c r="C8" s="727">
        <f>+C$15*D8</f>
        <v>162711.91823777498</v>
      </c>
      <c r="D8" s="314">
        <v>0.89509859797104752</v>
      </c>
      <c r="E8" s="727">
        <f>+E$15*F8</f>
        <v>184993.64829556309</v>
      </c>
      <c r="F8" s="314">
        <v>0.82366560831157487</v>
      </c>
      <c r="G8" s="727">
        <f t="shared" ref="G8:G14" si="0">+G$15*H8</f>
        <v>189038.09695111687</v>
      </c>
      <c r="H8" s="314">
        <v>0.82455409751818609</v>
      </c>
      <c r="I8" s="727">
        <f t="shared" ref="I8:I14" si="1">+I$15*J8</f>
        <v>536704.42408887576</v>
      </c>
      <c r="J8" s="314">
        <v>0.84435281619922564</v>
      </c>
      <c r="K8" s="727">
        <f t="shared" ref="K8:K14" si="2">+K$15*L8</f>
        <v>5075278.9382097032</v>
      </c>
      <c r="L8" s="314">
        <v>0.92851791771125203</v>
      </c>
      <c r="M8" s="40"/>
      <c r="N8" s="40"/>
      <c r="O8" s="40"/>
      <c r="P8" s="40"/>
      <c r="Q8" s="40"/>
      <c r="R8" s="40"/>
    </row>
    <row r="9" spans="1:18" ht="19.95" customHeight="1">
      <c r="A9" s="475" t="s">
        <v>11</v>
      </c>
      <c r="B9" s="476"/>
      <c r="C9" s="728">
        <f>+C$15*D9</f>
        <v>6400.564333751282</v>
      </c>
      <c r="D9" s="729">
        <v>3.5210304342870168E-2</v>
      </c>
      <c r="E9" s="728">
        <f>+E$15*F9</f>
        <v>11507.891592900227</v>
      </c>
      <c r="F9" s="729">
        <v>5.1237729600887925E-2</v>
      </c>
      <c r="G9" s="728">
        <f t="shared" si="0"/>
        <v>7620.6363712885768</v>
      </c>
      <c r="H9" s="729">
        <v>3.3240003189764403E-2</v>
      </c>
      <c r="I9" s="730">
        <f t="shared" si="1"/>
        <v>25534.753121328777</v>
      </c>
      <c r="J9" s="729">
        <v>4.0171721605513779E-2</v>
      </c>
      <c r="K9" s="728">
        <f t="shared" si="2"/>
        <v>172927.44138032736</v>
      </c>
      <c r="L9" s="729">
        <v>3.163692670697537E-2</v>
      </c>
      <c r="M9" s="40"/>
      <c r="N9" s="40"/>
      <c r="O9" s="40"/>
      <c r="P9" s="40"/>
      <c r="Q9" s="40"/>
      <c r="R9" s="40"/>
    </row>
    <row r="10" spans="1:18" ht="19.95" customHeight="1">
      <c r="A10" s="477" t="s">
        <v>9</v>
      </c>
      <c r="B10" s="478"/>
      <c r="C10" s="731">
        <f>+C$15*D10</f>
        <v>169112.48257152629</v>
      </c>
      <c r="D10" s="732">
        <v>0.93030890231391772</v>
      </c>
      <c r="E10" s="731">
        <f>+E$15*F10</f>
        <v>196501.5398884633</v>
      </c>
      <c r="F10" s="732">
        <v>0.87490333791246278</v>
      </c>
      <c r="G10" s="731">
        <f t="shared" si="0"/>
        <v>196658.73332240543</v>
      </c>
      <c r="H10" s="732">
        <v>0.85779410070795048</v>
      </c>
      <c r="I10" s="731">
        <f t="shared" si="1"/>
        <v>562239.17721020465</v>
      </c>
      <c r="J10" s="733">
        <v>0.8845245378047395</v>
      </c>
      <c r="K10" s="731">
        <f t="shared" si="2"/>
        <v>5248206.3795900308</v>
      </c>
      <c r="L10" s="732">
        <v>0.9601548444182274</v>
      </c>
      <c r="M10" s="40"/>
      <c r="N10" s="40"/>
      <c r="O10" s="40"/>
      <c r="P10" s="40"/>
      <c r="Q10" s="40"/>
      <c r="R10" s="40"/>
    </row>
    <row r="11" spans="1:18" ht="19.95" customHeight="1">
      <c r="A11" s="479" t="s">
        <v>12</v>
      </c>
      <c r="B11" s="480"/>
      <c r="C11" s="727">
        <f t="shared" ref="C11:E14" si="3">+C$15*D11</f>
        <v>6997.3149093810562</v>
      </c>
      <c r="D11" s="314">
        <v>3.8493103841331359E-2</v>
      </c>
      <c r="E11" s="727">
        <f t="shared" si="3"/>
        <v>19086.508410738817</v>
      </c>
      <c r="F11" s="314">
        <v>8.4980758558574954E-2</v>
      </c>
      <c r="G11" s="727">
        <f t="shared" si="0"/>
        <v>25616.429417602183</v>
      </c>
      <c r="H11" s="314">
        <v>0.11173478881101533</v>
      </c>
      <c r="I11" s="727">
        <f t="shared" si="1"/>
        <v>51730.616296600121</v>
      </c>
      <c r="J11" s="314">
        <v>8.1383513146749922E-2</v>
      </c>
      <c r="K11" s="727">
        <f t="shared" si="2"/>
        <v>145210.52499631321</v>
      </c>
      <c r="L11" s="314">
        <v>2.6566140687214274E-2</v>
      </c>
      <c r="M11" s="40"/>
      <c r="N11" s="40"/>
      <c r="O11" s="40"/>
      <c r="P11" s="40"/>
      <c r="Q11" s="40"/>
      <c r="R11" s="40"/>
    </row>
    <row r="12" spans="1:18" ht="19.95" customHeight="1">
      <c r="A12" s="475" t="s">
        <v>13</v>
      </c>
      <c r="B12" s="481"/>
      <c r="C12" s="730">
        <f t="shared" si="3"/>
        <v>3958.6526900718113</v>
      </c>
      <c r="D12" s="315">
        <v>2.1777043200729512E-2</v>
      </c>
      <c r="E12" s="730">
        <f t="shared" si="3"/>
        <v>4500.378415014693</v>
      </c>
      <c r="F12" s="315">
        <v>2.0037482145943832E-2</v>
      </c>
      <c r="G12" s="730">
        <f t="shared" si="0"/>
        <v>4002.7892761892949</v>
      </c>
      <c r="H12" s="315">
        <v>1.7459529864169199E-2</v>
      </c>
      <c r="I12" s="730">
        <f t="shared" si="1"/>
        <v>12460.40570348976</v>
      </c>
      <c r="J12" s="315">
        <v>1.9602928864592788E-2</v>
      </c>
      <c r="K12" s="730">
        <f t="shared" si="2"/>
        <v>30592.591800619375</v>
      </c>
      <c r="L12" s="315">
        <v>5.5968883645480015E-3</v>
      </c>
      <c r="M12" s="40"/>
      <c r="N12" s="40"/>
      <c r="O12" s="40"/>
      <c r="P12" s="40"/>
      <c r="Q12" s="40"/>
      <c r="R12" s="40"/>
    </row>
    <row r="13" spans="1:18" ht="19.95" customHeight="1">
      <c r="A13" s="734" t="s">
        <v>14</v>
      </c>
      <c r="B13" s="735"/>
      <c r="C13" s="728">
        <f t="shared" si="3"/>
        <v>1712.5498290208593</v>
      </c>
      <c r="D13" s="729">
        <v>9.4209506440214291E-3</v>
      </c>
      <c r="E13" s="728">
        <f t="shared" si="3"/>
        <v>4509.5732857831672</v>
      </c>
      <c r="F13" s="729">
        <v>2.0078421383018404E-2</v>
      </c>
      <c r="G13" s="728">
        <f t="shared" si="0"/>
        <v>2983.0479838030851</v>
      </c>
      <c r="H13" s="729">
        <v>1.3011580616864993E-2</v>
      </c>
      <c r="I13" s="728">
        <f t="shared" si="1"/>
        <v>9209.800789705494</v>
      </c>
      <c r="J13" s="729">
        <v>1.4489020183917775E-2</v>
      </c>
      <c r="K13" s="728">
        <f t="shared" si="2"/>
        <v>41990.503613036424</v>
      </c>
      <c r="L13" s="729">
        <v>7.682126530010323E-3</v>
      </c>
      <c r="M13" s="40"/>
      <c r="N13" s="40"/>
      <c r="O13" s="40"/>
      <c r="P13" s="40"/>
      <c r="Q13" s="40"/>
      <c r="R13" s="40"/>
    </row>
    <row r="14" spans="1:18" ht="19.95" customHeight="1">
      <c r="A14" s="769" t="s">
        <v>259</v>
      </c>
      <c r="B14" s="754"/>
      <c r="C14" s="731">
        <f t="shared" si="3"/>
        <v>12668.517428473726</v>
      </c>
      <c r="D14" s="732">
        <v>6.9691097686082296E-2</v>
      </c>
      <c r="E14" s="731">
        <f t="shared" si="3"/>
        <v>28096.460111536679</v>
      </c>
      <c r="F14" s="732">
        <v>0.1250966620875372</v>
      </c>
      <c r="G14" s="731">
        <f t="shared" si="0"/>
        <v>32602.266677594565</v>
      </c>
      <c r="H14" s="732">
        <v>0.14220589929204952</v>
      </c>
      <c r="I14" s="731">
        <f t="shared" si="1"/>
        <v>73400.822789795377</v>
      </c>
      <c r="J14" s="732">
        <v>0.11547546219526049</v>
      </c>
      <c r="K14" s="731">
        <f t="shared" si="2"/>
        <v>217793.62040996904</v>
      </c>
      <c r="L14" s="732">
        <v>3.9845155581772602E-2</v>
      </c>
      <c r="M14" s="40"/>
      <c r="N14" s="40"/>
      <c r="O14" s="40"/>
      <c r="P14" s="40"/>
      <c r="Q14" s="40"/>
      <c r="R14" s="40"/>
    </row>
    <row r="15" spans="1:18" ht="19.95" customHeight="1">
      <c r="A15" s="477" t="s">
        <v>58</v>
      </c>
      <c r="B15" s="496"/>
      <c r="C15" s="768">
        <v>181781</v>
      </c>
      <c r="D15" s="732">
        <v>1</v>
      </c>
      <c r="E15" s="731">
        <v>224598</v>
      </c>
      <c r="F15" s="732">
        <v>1</v>
      </c>
      <c r="G15" s="731">
        <v>229261</v>
      </c>
      <c r="H15" s="732">
        <v>1</v>
      </c>
      <c r="I15" s="731">
        <f>+G15+E15+C15</f>
        <v>635640</v>
      </c>
      <c r="J15" s="732">
        <v>1</v>
      </c>
      <c r="K15" s="731">
        <v>5466000</v>
      </c>
      <c r="L15" s="732">
        <v>1</v>
      </c>
      <c r="M15" s="40"/>
      <c r="N15" s="40"/>
      <c r="O15" s="40"/>
      <c r="P15" s="40"/>
      <c r="Q15" s="40"/>
      <c r="R15" s="40"/>
    </row>
    <row r="16" spans="1:18" ht="13.95" customHeight="1">
      <c r="A16" s="193"/>
      <c r="B16" s="193"/>
      <c r="C16" s="736"/>
      <c r="D16" s="193"/>
      <c r="E16" s="736"/>
      <c r="F16" s="193"/>
      <c r="G16" s="736"/>
      <c r="H16" s="193"/>
      <c r="I16" s="737"/>
      <c r="J16" s="193"/>
      <c r="K16" s="193"/>
      <c r="L16" s="738"/>
      <c r="M16" s="40"/>
      <c r="N16" s="40"/>
      <c r="O16" s="40"/>
      <c r="P16" s="40"/>
      <c r="Q16" s="40"/>
      <c r="R16" s="40"/>
    </row>
    <row r="17" spans="1:18" ht="19.95" customHeight="1">
      <c r="A17" s="52" t="s">
        <v>59</v>
      </c>
      <c r="B17" s="52" t="s">
        <v>788</v>
      </c>
      <c r="C17" s="52"/>
      <c r="D17" s="837"/>
      <c r="E17" s="837"/>
      <c r="F17" s="837"/>
      <c r="G17" s="837"/>
      <c r="H17" s="837"/>
      <c r="I17" s="738"/>
      <c r="J17" s="52"/>
      <c r="K17" s="52" t="s">
        <v>185</v>
      </c>
      <c r="L17" s="738"/>
      <c r="M17" s="561"/>
      <c r="N17" s="561"/>
      <c r="O17" s="561"/>
      <c r="P17" s="561"/>
      <c r="Q17" s="40"/>
      <c r="R17" s="40"/>
    </row>
    <row r="18" spans="1:18" ht="19.95" customHeight="1">
      <c r="A18" s="52" t="s">
        <v>49</v>
      </c>
      <c r="B18" s="52" t="s">
        <v>545</v>
      </c>
      <c r="C18" s="52"/>
      <c r="D18" s="837"/>
      <c r="E18" s="837"/>
      <c r="F18" s="837"/>
      <c r="G18" s="837"/>
      <c r="H18" s="837"/>
      <c r="I18" s="738"/>
      <c r="J18" s="52"/>
      <c r="K18" s="738"/>
      <c r="L18" s="738"/>
      <c r="M18" s="561"/>
      <c r="N18" s="561"/>
      <c r="O18" s="561"/>
      <c r="P18" s="561"/>
      <c r="Q18" s="40"/>
      <c r="R18" s="40"/>
    </row>
    <row r="19" spans="1:18" ht="13.95" customHeight="1">
      <c r="A19" s="52"/>
      <c r="B19" s="52"/>
      <c r="C19" s="52"/>
      <c r="D19" s="837"/>
      <c r="E19" s="837"/>
      <c r="F19" s="837"/>
      <c r="G19" s="837"/>
      <c r="H19" s="837"/>
      <c r="I19" s="738"/>
      <c r="J19" s="738"/>
      <c r="K19" s="738"/>
      <c r="L19" s="738"/>
      <c r="M19" s="561"/>
      <c r="N19" s="561"/>
      <c r="O19" s="561"/>
      <c r="P19" s="561"/>
      <c r="Q19" s="40"/>
      <c r="R19" s="40"/>
    </row>
    <row r="20" spans="1:18" ht="19.95" customHeight="1">
      <c r="A20" s="778" t="s">
        <v>480</v>
      </c>
      <c r="B20" s="838"/>
      <c r="C20" s="838"/>
      <c r="D20" s="193"/>
      <c r="E20" s="193"/>
      <c r="F20" s="193"/>
      <c r="G20" s="837"/>
      <c r="H20" s="53"/>
      <c r="I20" s="738"/>
      <c r="J20" s="738"/>
      <c r="K20" s="738"/>
      <c r="L20" s="738"/>
      <c r="M20" s="562"/>
      <c r="N20" s="561"/>
      <c r="O20" s="561"/>
      <c r="P20" s="561"/>
      <c r="Q20" s="40"/>
      <c r="R20" s="40"/>
    </row>
    <row r="21" spans="1:18" ht="19.95" customHeight="1">
      <c r="A21" s="839" t="s">
        <v>38</v>
      </c>
      <c r="B21" s="182"/>
      <c r="C21" s="182"/>
      <c r="D21" s="840"/>
      <c r="E21" s="840"/>
      <c r="F21" s="840"/>
      <c r="G21" s="840"/>
      <c r="H21" s="841"/>
      <c r="I21" s="740"/>
      <c r="J21" s="740"/>
      <c r="K21" s="740"/>
      <c r="L21" s="740"/>
      <c r="M21" s="561"/>
      <c r="N21" s="561"/>
      <c r="O21" s="561"/>
      <c r="P21" s="561"/>
      <c r="Q21" s="40"/>
      <c r="R21" s="40"/>
    </row>
    <row r="22" spans="1:18" ht="13.95" customHeight="1">
      <c r="A22" s="842"/>
      <c r="B22" s="842"/>
      <c r="C22" s="842"/>
      <c r="D22" s="843"/>
      <c r="E22" s="843"/>
      <c r="F22" s="843"/>
      <c r="G22" s="843"/>
      <c r="H22" s="843"/>
      <c r="I22" s="740"/>
      <c r="J22" s="740"/>
      <c r="K22" s="740"/>
      <c r="L22" s="740"/>
      <c r="M22" s="561"/>
      <c r="N22" s="561"/>
      <c r="O22" s="561"/>
      <c r="P22" s="561"/>
      <c r="Q22" s="40"/>
      <c r="R22" s="40"/>
    </row>
    <row r="23" spans="1:18" ht="19.95" customHeight="1">
      <c r="A23" s="844" t="s">
        <v>186</v>
      </c>
      <c r="B23" s="845"/>
      <c r="C23" s="845"/>
      <c r="D23" s="846"/>
      <c r="E23" s="846"/>
      <c r="F23" s="846"/>
      <c r="G23" s="846"/>
      <c r="H23" s="846"/>
      <c r="I23" s="740"/>
      <c r="J23" s="740"/>
      <c r="K23" s="740"/>
      <c r="L23" s="740"/>
      <c r="M23" s="561"/>
      <c r="N23" s="561"/>
      <c r="O23" s="561"/>
      <c r="P23" s="561"/>
      <c r="Q23" s="40"/>
      <c r="R23" s="40"/>
    </row>
    <row r="24" spans="1:18" ht="19.95" customHeight="1">
      <c r="A24" s="847" t="s">
        <v>315</v>
      </c>
      <c r="B24" s="845"/>
      <c r="C24" s="845"/>
      <c r="D24" s="846"/>
      <c r="E24" s="848"/>
      <c r="F24" s="846"/>
      <c r="G24" s="846"/>
      <c r="H24" s="846"/>
      <c r="I24" s="740"/>
      <c r="J24" s="740"/>
      <c r="K24" s="740"/>
      <c r="L24" s="740"/>
      <c r="M24" s="561"/>
      <c r="N24" s="561"/>
      <c r="O24" s="561"/>
      <c r="P24" s="561"/>
      <c r="Q24" s="40"/>
      <c r="R24" s="40"/>
    </row>
    <row r="25" spans="1:18" ht="13.95" customHeight="1">
      <c r="A25" s="171"/>
      <c r="B25" s="171"/>
      <c r="C25" s="171"/>
      <c r="D25" s="740"/>
      <c r="E25" s="740"/>
      <c r="F25" s="740"/>
      <c r="G25" s="740"/>
      <c r="H25" s="740"/>
      <c r="I25" s="740"/>
      <c r="J25" s="740"/>
      <c r="K25" s="740"/>
      <c r="L25" s="740"/>
      <c r="M25" s="561"/>
      <c r="N25" s="561"/>
      <c r="O25" s="561"/>
      <c r="P25" s="561"/>
      <c r="Q25" s="40"/>
      <c r="R25" s="40"/>
    </row>
    <row r="26" spans="1:18" ht="19.95" customHeight="1">
      <c r="A26" s="113" t="s">
        <v>464</v>
      </c>
      <c r="B26" s="539"/>
      <c r="C26" s="539"/>
      <c r="D26" s="740"/>
      <c r="E26" s="740"/>
      <c r="F26" s="740"/>
      <c r="G26" s="740"/>
      <c r="H26" s="740"/>
      <c r="I26" s="740"/>
      <c r="J26" s="740"/>
      <c r="K26" s="740"/>
      <c r="L26" s="740"/>
      <c r="M26" s="561"/>
      <c r="N26" s="561"/>
      <c r="O26" s="561"/>
      <c r="P26" s="561"/>
      <c r="Q26" s="40"/>
      <c r="R26" s="40"/>
    </row>
    <row r="27" spans="1:18" ht="13.95" customHeight="1">
      <c r="A27" s="739"/>
      <c r="B27" s="739"/>
      <c r="C27" s="739"/>
      <c r="D27" s="739"/>
      <c r="E27" s="739"/>
      <c r="F27" s="739"/>
      <c r="G27" s="739"/>
      <c r="H27" s="739"/>
      <c r="I27" s="739"/>
      <c r="J27" s="739"/>
      <c r="K27" s="739"/>
      <c r="L27" s="739"/>
      <c r="M27" s="40"/>
      <c r="N27" s="40"/>
      <c r="O27" s="40"/>
      <c r="P27" s="40"/>
      <c r="Q27" s="40"/>
      <c r="R27" s="40"/>
    </row>
    <row r="28" spans="1:18" ht="13.95" customHeight="1">
      <c r="A28" s="739"/>
      <c r="B28" s="739"/>
      <c r="C28" s="739"/>
      <c r="D28" s="739"/>
      <c r="E28" s="739"/>
      <c r="F28" s="739"/>
      <c r="G28" s="739"/>
      <c r="H28" s="739"/>
      <c r="I28" s="739"/>
      <c r="J28" s="739"/>
      <c r="K28" s="739"/>
      <c r="L28" s="739"/>
      <c r="M28" s="40"/>
      <c r="N28" s="40"/>
      <c r="O28" s="40"/>
      <c r="P28" s="40"/>
      <c r="Q28" s="40"/>
      <c r="R28" s="40"/>
    </row>
    <row r="29" spans="1:18" ht="19.95" customHeight="1">
      <c r="A29" s="576" t="s">
        <v>543</v>
      </c>
      <c r="B29" s="777"/>
      <c r="C29" s="777"/>
      <c r="D29" s="777"/>
      <c r="E29" s="777"/>
      <c r="F29" s="777"/>
      <c r="G29" s="776" t="s">
        <v>320</v>
      </c>
      <c r="H29" s="822"/>
      <c r="I29" s="777"/>
      <c r="J29" s="777"/>
      <c r="K29" s="777"/>
      <c r="L29" s="777"/>
      <c r="M29" s="40"/>
      <c r="N29" s="40"/>
      <c r="O29" s="40"/>
      <c r="P29" s="40"/>
      <c r="Q29" s="40"/>
      <c r="R29" s="40"/>
    </row>
    <row r="30" spans="1:18" ht="13.95" customHeight="1">
      <c r="A30" s="576"/>
      <c r="B30" s="40"/>
      <c r="C30" s="40"/>
      <c r="D30" s="575"/>
      <c r="E30" s="40"/>
      <c r="F30" s="575"/>
      <c r="G30" s="40"/>
      <c r="H30" s="575"/>
      <c r="I30" s="40"/>
      <c r="J30" s="575"/>
      <c r="K30" s="40"/>
      <c r="L30" s="575"/>
      <c r="M30" s="40"/>
      <c r="N30" s="40"/>
      <c r="O30" s="40"/>
      <c r="P30" s="40"/>
      <c r="Q30" s="40"/>
      <c r="R30" s="40"/>
    </row>
    <row r="31" spans="1:18" ht="19.95" customHeight="1">
      <c r="A31" s="740"/>
      <c r="B31" s="740"/>
      <c r="C31" s="465" t="s">
        <v>400</v>
      </c>
      <c r="D31" s="466"/>
      <c r="E31" s="466"/>
      <c r="F31" s="467"/>
      <c r="G31" s="40"/>
      <c r="H31" s="575"/>
      <c r="I31" s="40"/>
      <c r="J31" s="575"/>
      <c r="K31" s="40"/>
      <c r="L31" s="575"/>
      <c r="M31" s="40"/>
      <c r="N31" s="40"/>
      <c r="O31" s="40"/>
      <c r="P31" s="40"/>
      <c r="Q31" s="40"/>
      <c r="R31" s="40"/>
    </row>
    <row r="32" spans="1:18" ht="19.95" customHeight="1">
      <c r="A32" s="758" t="s">
        <v>254</v>
      </c>
      <c r="B32" s="759"/>
      <c r="C32" s="465" t="s">
        <v>1</v>
      </c>
      <c r="D32" s="467"/>
      <c r="E32" s="465" t="s">
        <v>26</v>
      </c>
      <c r="F32" s="467"/>
      <c r="G32" s="40"/>
      <c r="H32" s="575"/>
      <c r="I32" s="40"/>
      <c r="J32" s="575"/>
      <c r="K32" s="40"/>
      <c r="L32" s="575"/>
      <c r="M32" s="40"/>
      <c r="N32" s="40"/>
      <c r="O32" s="40"/>
      <c r="P32" s="40"/>
      <c r="Q32" s="40"/>
      <c r="R32" s="40"/>
    </row>
    <row r="33" spans="1:18" ht="19.95" customHeight="1">
      <c r="A33" s="459"/>
      <c r="B33" s="458"/>
      <c r="C33" s="648" t="s">
        <v>2</v>
      </c>
      <c r="D33" s="618" t="s">
        <v>3</v>
      </c>
      <c r="E33" s="618" t="s">
        <v>2</v>
      </c>
      <c r="F33" s="618" t="s">
        <v>3</v>
      </c>
      <c r="G33" s="40"/>
      <c r="H33" s="575"/>
      <c r="I33" s="40"/>
      <c r="J33" s="575"/>
      <c r="K33" s="40"/>
      <c r="L33" s="575"/>
      <c r="M33" s="40"/>
      <c r="N33" s="40"/>
      <c r="O33" s="40"/>
      <c r="P33" s="40"/>
      <c r="Q33" s="40"/>
      <c r="R33" s="40"/>
    </row>
    <row r="34" spans="1:18" ht="19.95" customHeight="1">
      <c r="A34" s="755" t="s">
        <v>255</v>
      </c>
      <c r="B34" s="169" t="s">
        <v>256</v>
      </c>
      <c r="C34" s="741">
        <v>26055</v>
      </c>
      <c r="D34" s="315">
        <f>+C34/$C$37</f>
        <v>0.63918259205652184</v>
      </c>
      <c r="E34" s="730">
        <v>340852</v>
      </c>
      <c r="F34" s="315">
        <f>+E34/$E$37</f>
        <v>0.87327862510344267</v>
      </c>
      <c r="G34" s="40"/>
      <c r="H34" s="575"/>
      <c r="I34" s="40"/>
      <c r="J34" s="575"/>
      <c r="K34" s="40"/>
      <c r="L34" s="575"/>
      <c r="M34" s="40"/>
      <c r="N34" s="40"/>
      <c r="O34" s="40"/>
      <c r="P34" s="40"/>
      <c r="Q34" s="40"/>
      <c r="R34" s="40"/>
    </row>
    <row r="35" spans="1:18" ht="19.95" customHeight="1">
      <c r="A35" s="755"/>
      <c r="B35" s="169" t="s">
        <v>258</v>
      </c>
      <c r="C35" s="741">
        <v>10837</v>
      </c>
      <c r="D35" s="315">
        <f>+C35/$C$37</f>
        <v>0.26585383803939849</v>
      </c>
      <c r="E35" s="730">
        <v>38952</v>
      </c>
      <c r="F35" s="315">
        <f>+E35/$E$37</f>
        <v>9.9796829723837022E-2</v>
      </c>
      <c r="G35" s="40"/>
      <c r="H35" s="575"/>
      <c r="I35" s="40"/>
      <c r="J35" s="575"/>
      <c r="K35" s="40"/>
      <c r="L35" s="575"/>
      <c r="M35" s="40"/>
      <c r="N35" s="40"/>
      <c r="O35" s="40"/>
      <c r="P35" s="40"/>
      <c r="Q35" s="40"/>
      <c r="R35" s="40"/>
    </row>
    <row r="36" spans="1:18" ht="19.95" customHeight="1">
      <c r="A36" s="755"/>
      <c r="B36" s="487" t="s">
        <v>257</v>
      </c>
      <c r="C36" s="741">
        <v>3871</v>
      </c>
      <c r="D36" s="315">
        <f>+C36/$C$37</f>
        <v>9.4963569904079684E-2</v>
      </c>
      <c r="E36" s="730">
        <v>10509</v>
      </c>
      <c r="F36" s="315">
        <f>+E36/$E$37</f>
        <v>2.6924545172720356E-2</v>
      </c>
      <c r="G36" s="40"/>
      <c r="H36" s="575"/>
      <c r="I36" s="40"/>
      <c r="J36" s="575"/>
      <c r="K36" s="40"/>
      <c r="L36" s="575"/>
      <c r="M36" s="40"/>
      <c r="N36" s="40"/>
      <c r="O36" s="40"/>
      <c r="P36" s="40"/>
      <c r="Q36" s="40"/>
      <c r="R36" s="40"/>
    </row>
    <row r="37" spans="1:18" ht="19.95" customHeight="1">
      <c r="A37" s="756"/>
      <c r="B37" s="425" t="s">
        <v>0</v>
      </c>
      <c r="C37" s="731">
        <f>SUM(C34:C36)</f>
        <v>40763</v>
      </c>
      <c r="D37" s="732">
        <f>+C37/$C$37</f>
        <v>1</v>
      </c>
      <c r="E37" s="731">
        <f>SUM(E34:E36)</f>
        <v>390313</v>
      </c>
      <c r="F37" s="732">
        <f>+E37/$E$37</f>
        <v>1</v>
      </c>
      <c r="G37" s="40"/>
      <c r="H37" s="575"/>
      <c r="I37" s="40"/>
      <c r="J37" s="575"/>
      <c r="K37" s="40"/>
      <c r="L37" s="575"/>
      <c r="M37" s="40"/>
      <c r="N37" s="40"/>
      <c r="O37" s="40"/>
      <c r="P37" s="40"/>
      <c r="Q37" s="40"/>
      <c r="R37" s="40"/>
    </row>
    <row r="38" spans="1:18" ht="19.95" customHeight="1">
      <c r="A38" s="757" t="s">
        <v>213</v>
      </c>
      <c r="B38" s="486" t="s">
        <v>256</v>
      </c>
      <c r="C38" s="741">
        <v>20632</v>
      </c>
      <c r="D38" s="315">
        <f>+C38/$C$41</f>
        <v>0.72220666479977602</v>
      </c>
      <c r="E38" s="730">
        <v>277605</v>
      </c>
      <c r="F38" s="315">
        <f>+E38/$E$41</f>
        <v>0.90480784587254037</v>
      </c>
      <c r="G38" s="40"/>
      <c r="H38" s="575"/>
      <c r="I38" s="40"/>
      <c r="J38" s="575"/>
      <c r="K38" s="40"/>
      <c r="L38" s="575"/>
      <c r="M38" s="40"/>
      <c r="N38" s="40"/>
      <c r="O38" s="40"/>
      <c r="P38" s="40"/>
      <c r="Q38" s="40"/>
      <c r="R38" s="40"/>
    </row>
    <row r="39" spans="1:18" ht="19.95" customHeight="1">
      <c r="A39" s="755"/>
      <c r="B39" s="169" t="s">
        <v>258</v>
      </c>
      <c r="C39" s="741">
        <v>6818</v>
      </c>
      <c r="D39" s="315">
        <f>+C39/$C$41</f>
        <v>0.23865863903668441</v>
      </c>
      <c r="E39" s="730">
        <v>25193</v>
      </c>
      <c r="F39" s="315">
        <f>+E39/$E$41</f>
        <v>8.2112440557867872E-2</v>
      </c>
      <c r="G39" s="40"/>
      <c r="H39" s="575"/>
      <c r="I39" s="40"/>
      <c r="J39" s="575"/>
      <c r="K39" s="40"/>
      <c r="L39" s="575"/>
      <c r="M39" s="40"/>
      <c r="N39" s="40"/>
      <c r="O39" s="40"/>
      <c r="P39" s="40"/>
      <c r="Q39" s="40"/>
      <c r="R39" s="40"/>
    </row>
    <row r="40" spans="1:18" ht="19.95" customHeight="1">
      <c r="A40" s="755"/>
      <c r="B40" s="487" t="s">
        <v>257</v>
      </c>
      <c r="C40" s="741">
        <v>1118</v>
      </c>
      <c r="D40" s="315">
        <f>+C40/$C$41</f>
        <v>3.9134696163539623E-2</v>
      </c>
      <c r="E40" s="730">
        <v>4013</v>
      </c>
      <c r="F40" s="315">
        <f>+E40/$E$41</f>
        <v>1.3079713569591703E-2</v>
      </c>
      <c r="G40" s="40"/>
      <c r="H40" s="575"/>
      <c r="I40" s="40"/>
      <c r="J40" s="575"/>
      <c r="K40" s="40"/>
      <c r="L40" s="575"/>
      <c r="M40" s="40"/>
      <c r="N40" s="40"/>
      <c r="O40" s="40"/>
      <c r="P40" s="40"/>
      <c r="Q40" s="40"/>
      <c r="R40" s="40"/>
    </row>
    <row r="41" spans="1:18" ht="19.95" customHeight="1">
      <c r="A41" s="756"/>
      <c r="B41" s="425" t="s">
        <v>0</v>
      </c>
      <c r="C41" s="731">
        <f>SUM(C38:C40)</f>
        <v>28568</v>
      </c>
      <c r="D41" s="732">
        <f>+C41/$C$41</f>
        <v>1</v>
      </c>
      <c r="E41" s="731">
        <f>SUM(E38:E40)</f>
        <v>306811</v>
      </c>
      <c r="F41" s="732">
        <f>+E41/$E$41</f>
        <v>1</v>
      </c>
      <c r="G41" s="40"/>
      <c r="H41" s="575"/>
      <c r="I41" s="40"/>
      <c r="J41" s="575"/>
      <c r="K41" s="40"/>
      <c r="L41" s="575"/>
      <c r="M41" s="40"/>
      <c r="N41" s="40"/>
      <c r="O41" s="40"/>
      <c r="P41" s="40"/>
      <c r="Q41" s="40"/>
      <c r="R41" s="40"/>
    </row>
    <row r="42" spans="1:18" ht="19.95" customHeight="1">
      <c r="A42" s="757" t="s">
        <v>214</v>
      </c>
      <c r="B42" s="486" t="s">
        <v>256</v>
      </c>
      <c r="C42" s="741">
        <v>1011</v>
      </c>
      <c r="D42" s="315">
        <f>+C42/$C$45</f>
        <v>0.68588873812754414</v>
      </c>
      <c r="E42" s="730">
        <v>6364</v>
      </c>
      <c r="F42" s="315">
        <f>+E42/$E$45</f>
        <v>0.83747861560731673</v>
      </c>
      <c r="G42" s="40"/>
      <c r="H42" s="575"/>
      <c r="I42" s="40"/>
      <c r="J42" s="575"/>
      <c r="K42" s="40"/>
      <c r="L42" s="575"/>
      <c r="M42" s="40"/>
      <c r="N42" s="40"/>
      <c r="O42" s="40"/>
      <c r="P42" s="40"/>
      <c r="Q42" s="40"/>
      <c r="R42" s="40"/>
    </row>
    <row r="43" spans="1:18" ht="19.95" customHeight="1">
      <c r="A43" s="755"/>
      <c r="B43" s="169" t="s">
        <v>258</v>
      </c>
      <c r="C43" s="741">
        <v>368</v>
      </c>
      <c r="D43" s="315">
        <f>+C43/$C$45</f>
        <v>0.24966078697421981</v>
      </c>
      <c r="E43" s="730">
        <v>881</v>
      </c>
      <c r="F43" s="315">
        <f>+E43/$E$45</f>
        <v>0.11593630740886959</v>
      </c>
      <c r="G43" s="40"/>
      <c r="H43" s="575"/>
      <c r="I43" s="40"/>
      <c r="J43" s="575"/>
      <c r="K43" s="40"/>
      <c r="L43" s="575"/>
      <c r="M43" s="40"/>
      <c r="N43" s="40"/>
      <c r="O43" s="40"/>
      <c r="P43" s="40"/>
      <c r="Q43" s="40"/>
      <c r="R43" s="40"/>
    </row>
    <row r="44" spans="1:18" ht="19.95" customHeight="1">
      <c r="A44" s="755"/>
      <c r="B44" s="487" t="s">
        <v>257</v>
      </c>
      <c r="C44" s="741">
        <v>95</v>
      </c>
      <c r="D44" s="315">
        <f>+C44/$C$45</f>
        <v>6.445047489823609E-2</v>
      </c>
      <c r="E44" s="730">
        <v>354</v>
      </c>
      <c r="F44" s="315">
        <f>+E44/$E$45</f>
        <v>4.6585076983813659E-2</v>
      </c>
      <c r="G44" s="40"/>
      <c r="H44" s="575"/>
      <c r="I44" s="40"/>
      <c r="J44" s="575"/>
      <c r="K44" s="40"/>
      <c r="L44" s="575"/>
      <c r="M44" s="40"/>
      <c r="N44" s="40"/>
      <c r="O44" s="40"/>
      <c r="P44" s="40"/>
      <c r="Q44" s="40"/>
      <c r="R44" s="40"/>
    </row>
    <row r="45" spans="1:18" ht="19.95" customHeight="1">
      <c r="A45" s="756"/>
      <c r="B45" s="425" t="s">
        <v>0</v>
      </c>
      <c r="C45" s="731">
        <f>SUM(C42:C44)</f>
        <v>1474</v>
      </c>
      <c r="D45" s="732">
        <f>+C45/$C$45</f>
        <v>1</v>
      </c>
      <c r="E45" s="731">
        <f>SUM(E42:E44)</f>
        <v>7599</v>
      </c>
      <c r="F45" s="732">
        <f>+E45/$E$45</f>
        <v>1</v>
      </c>
      <c r="G45" s="40"/>
      <c r="H45" s="575"/>
      <c r="I45" s="40"/>
      <c r="J45" s="575"/>
      <c r="K45" s="40"/>
      <c r="L45" s="575"/>
      <c r="M45" s="40"/>
      <c r="N45" s="40"/>
      <c r="O45" s="40"/>
      <c r="P45" s="40"/>
      <c r="Q45" s="40"/>
      <c r="R45" s="40"/>
    </row>
    <row r="46" spans="1:18" ht="19.95" customHeight="1">
      <c r="A46" s="757" t="s">
        <v>0</v>
      </c>
      <c r="B46" s="486" t="s">
        <v>256</v>
      </c>
      <c r="C46" s="741">
        <v>47698</v>
      </c>
      <c r="D46" s="315">
        <f>+C46/$C$49</f>
        <v>0.67365299060800787</v>
      </c>
      <c r="E46" s="730">
        <v>624821</v>
      </c>
      <c r="F46" s="315">
        <f>+E46/$E$49</f>
        <v>0.88661928161845149</v>
      </c>
      <c r="G46" s="40"/>
      <c r="H46" s="575"/>
      <c r="I46" s="40"/>
      <c r="J46" s="575"/>
      <c r="K46" s="40"/>
      <c r="L46" s="575"/>
      <c r="M46" s="40"/>
      <c r="N46" s="40"/>
      <c r="O46" s="40"/>
      <c r="P46" s="40"/>
      <c r="Q46" s="40"/>
      <c r="R46" s="40"/>
    </row>
    <row r="47" spans="1:18" ht="19.95" customHeight="1">
      <c r="A47" s="755"/>
      <c r="B47" s="169" t="s">
        <v>258</v>
      </c>
      <c r="C47" s="741">
        <v>18023</v>
      </c>
      <c r="D47" s="315">
        <f>+C47/$C$49</f>
        <v>0.25454417060942025</v>
      </c>
      <c r="E47" s="730">
        <v>65026</v>
      </c>
      <c r="F47" s="315">
        <f>+E47/$E$49</f>
        <v>9.2271715269687526E-2</v>
      </c>
      <c r="G47" s="40"/>
      <c r="H47" s="575"/>
      <c r="I47" s="40"/>
      <c r="J47" s="575"/>
      <c r="K47" s="40"/>
      <c r="L47" s="575"/>
      <c r="M47" s="40"/>
      <c r="N47" s="40"/>
      <c r="O47" s="40"/>
      <c r="P47" s="40"/>
      <c r="Q47" s="40"/>
      <c r="R47" s="40"/>
    </row>
    <row r="48" spans="1:18" ht="19.95" customHeight="1">
      <c r="A48" s="755"/>
      <c r="B48" s="487" t="s">
        <v>257</v>
      </c>
      <c r="C48" s="741">
        <v>5084</v>
      </c>
      <c r="D48" s="315">
        <f>+C48/$C$49</f>
        <v>7.1802838782571848E-2</v>
      </c>
      <c r="E48" s="730">
        <v>14876</v>
      </c>
      <c r="F48" s="315">
        <f>+E48/$E$49</f>
        <v>2.1109003111860973E-2</v>
      </c>
      <c r="G48" s="40"/>
      <c r="H48" s="575"/>
      <c r="I48" s="40"/>
      <c r="J48" s="575"/>
      <c r="K48" s="40"/>
      <c r="L48" s="575"/>
      <c r="M48" s="40"/>
      <c r="N48" s="40"/>
      <c r="O48" s="40"/>
      <c r="P48" s="40"/>
      <c r="Q48" s="40"/>
      <c r="R48" s="40"/>
    </row>
    <row r="49" spans="1:18" ht="19.95" customHeight="1">
      <c r="A49" s="756"/>
      <c r="B49" s="425" t="s">
        <v>0</v>
      </c>
      <c r="C49" s="731">
        <f>SUM(C46:C48)</f>
        <v>70805</v>
      </c>
      <c r="D49" s="732">
        <f>+C49/$C$49</f>
        <v>1</v>
      </c>
      <c r="E49" s="731">
        <f>SUM(E46:E48)</f>
        <v>704723</v>
      </c>
      <c r="F49" s="732">
        <f>+E49/$E$49</f>
        <v>1</v>
      </c>
      <c r="G49" s="40"/>
      <c r="H49" s="575"/>
      <c r="I49" s="40"/>
      <c r="J49" s="575"/>
      <c r="K49" s="40"/>
      <c r="L49" s="575"/>
      <c r="M49" s="40"/>
      <c r="N49" s="40"/>
      <c r="O49" s="40"/>
      <c r="P49" s="40"/>
      <c r="Q49" s="40"/>
      <c r="R49" s="40"/>
    </row>
    <row r="50" spans="1:18" ht="13.95" customHeight="1">
      <c r="A50" s="849"/>
      <c r="B50" s="849"/>
      <c r="C50" s="850"/>
      <c r="D50" s="851"/>
      <c r="E50" s="850"/>
      <c r="F50" s="851"/>
      <c r="G50" s="834"/>
      <c r="H50" s="834"/>
      <c r="I50" s="834"/>
      <c r="J50" s="575"/>
      <c r="K50" s="40"/>
      <c r="L50" s="575"/>
      <c r="M50" s="40"/>
      <c r="N50" s="40"/>
      <c r="O50" s="40"/>
      <c r="P50" s="40"/>
      <c r="Q50" s="40"/>
      <c r="R50" s="40"/>
    </row>
    <row r="51" spans="1:18" ht="19.95" customHeight="1">
      <c r="A51" s="539" t="s">
        <v>206</v>
      </c>
      <c r="B51" s="328" t="s">
        <v>548</v>
      </c>
      <c r="C51" s="742"/>
      <c r="D51" s="361"/>
      <c r="E51" s="742"/>
      <c r="F51" s="361"/>
      <c r="G51" s="777"/>
      <c r="H51" s="777"/>
      <c r="I51" s="777"/>
      <c r="J51" s="575"/>
      <c r="K51" s="40"/>
      <c r="L51" s="575"/>
      <c r="M51" s="40"/>
      <c r="N51" s="40"/>
      <c r="O51" s="40"/>
      <c r="P51" s="40"/>
      <c r="Q51" s="40"/>
      <c r="R51" s="40"/>
    </row>
    <row r="52" spans="1:18" ht="13.95" customHeight="1">
      <c r="A52" s="855"/>
      <c r="B52" s="328"/>
      <c r="C52" s="856"/>
      <c r="D52" s="857"/>
      <c r="E52" s="857"/>
      <c r="F52" s="857"/>
      <c r="G52" s="777"/>
      <c r="H52" s="777"/>
      <c r="I52" s="777"/>
      <c r="J52" s="575"/>
      <c r="K52" s="40"/>
      <c r="L52" s="575"/>
      <c r="M52" s="40"/>
      <c r="N52" s="40"/>
      <c r="O52" s="40"/>
      <c r="P52" s="40"/>
      <c r="Q52" s="40"/>
      <c r="R52" s="40"/>
    </row>
    <row r="53" spans="1:18" ht="19.95" customHeight="1">
      <c r="A53" s="858" t="s">
        <v>49</v>
      </c>
      <c r="B53" s="858" t="s">
        <v>546</v>
      </c>
      <c r="C53" s="859"/>
      <c r="D53" s="777"/>
      <c r="E53" s="777"/>
      <c r="F53" s="777"/>
      <c r="G53" s="777"/>
      <c r="H53" s="777"/>
      <c r="I53" s="777"/>
      <c r="J53" s="575"/>
      <c r="K53" s="40"/>
      <c r="L53" s="575"/>
      <c r="M53" s="40"/>
      <c r="N53" s="40"/>
      <c r="O53" s="40"/>
      <c r="P53" s="40"/>
      <c r="Q53" s="40"/>
      <c r="R53" s="40"/>
    </row>
    <row r="54" spans="1:18" ht="13.95" customHeight="1">
      <c r="A54" s="858"/>
      <c r="B54" s="860"/>
      <c r="C54" s="859"/>
      <c r="D54" s="777"/>
      <c r="E54" s="777"/>
      <c r="F54" s="777"/>
      <c r="G54" s="777"/>
      <c r="H54" s="777"/>
      <c r="I54" s="777"/>
      <c r="J54" s="575"/>
      <c r="K54" s="40"/>
      <c r="L54" s="575"/>
      <c r="M54" s="40"/>
      <c r="N54" s="40"/>
      <c r="O54" s="40"/>
      <c r="P54" s="40"/>
      <c r="Q54" s="40"/>
      <c r="R54" s="40"/>
    </row>
    <row r="55" spans="1:18" ht="19.95" customHeight="1">
      <c r="A55" s="847" t="s">
        <v>251</v>
      </c>
      <c r="B55" s="860"/>
      <c r="C55" s="859"/>
      <c r="D55" s="777"/>
      <c r="E55" s="777"/>
      <c r="F55" s="777"/>
      <c r="G55" s="777"/>
      <c r="H55" s="777"/>
      <c r="I55" s="777"/>
      <c r="J55" s="575"/>
      <c r="K55" s="40"/>
      <c r="L55" s="575"/>
      <c r="M55" s="40"/>
      <c r="N55" s="40"/>
      <c r="O55" s="40"/>
      <c r="P55" s="40"/>
      <c r="Q55" s="40"/>
      <c r="R55" s="40"/>
    </row>
    <row r="56" spans="1:18" ht="13.95" customHeight="1">
      <c r="A56" s="847"/>
      <c r="B56" s="860"/>
      <c r="C56" s="859"/>
      <c r="D56" s="777"/>
      <c r="E56" s="777"/>
      <c r="F56" s="777"/>
      <c r="G56" s="777"/>
      <c r="H56" s="777"/>
      <c r="I56" s="777"/>
      <c r="J56" s="575"/>
      <c r="K56" s="40"/>
      <c r="L56" s="575"/>
      <c r="M56" s="40"/>
      <c r="N56" s="40"/>
      <c r="O56" s="40"/>
      <c r="P56" s="40"/>
      <c r="Q56" s="40"/>
      <c r="R56" s="40"/>
    </row>
    <row r="57" spans="1:18" ht="19.95" customHeight="1">
      <c r="A57" s="539" t="s">
        <v>547</v>
      </c>
      <c r="B57" s="539"/>
      <c r="C57" s="539"/>
      <c r="D57" s="777"/>
      <c r="E57" s="777"/>
      <c r="F57" s="857"/>
      <c r="G57" s="857"/>
      <c r="H57" s="857"/>
      <c r="I57" s="857"/>
      <c r="J57" s="575"/>
      <c r="K57" s="40"/>
      <c r="L57" s="575"/>
      <c r="M57" s="40"/>
      <c r="N57" s="40"/>
      <c r="O57" s="40"/>
      <c r="P57" s="40"/>
      <c r="Q57" s="40"/>
      <c r="R57" s="40"/>
    </row>
    <row r="58" spans="1:18" ht="13.95" customHeight="1">
      <c r="A58" s="777"/>
      <c r="B58" s="777"/>
      <c r="C58" s="777"/>
      <c r="D58" s="777"/>
      <c r="E58" s="777"/>
      <c r="F58" s="857"/>
      <c r="G58" s="857"/>
      <c r="H58" s="857"/>
      <c r="I58" s="857"/>
      <c r="J58" s="575"/>
      <c r="K58" s="40"/>
      <c r="L58" s="575"/>
      <c r="M58" s="40"/>
      <c r="N58" s="40"/>
      <c r="O58" s="40"/>
      <c r="P58" s="40"/>
      <c r="Q58" s="40"/>
      <c r="R58" s="40"/>
    </row>
    <row r="59" spans="1:18" ht="13.95" customHeight="1">
      <c r="A59" s="777"/>
      <c r="B59" s="777"/>
      <c r="C59" s="777"/>
      <c r="D59" s="777"/>
      <c r="E59" s="777"/>
      <c r="F59" s="857"/>
      <c r="G59" s="861"/>
      <c r="H59" s="861"/>
      <c r="I59" s="857"/>
      <c r="J59" s="575"/>
      <c r="K59" s="40"/>
      <c r="L59" s="575"/>
      <c r="M59" s="40"/>
      <c r="N59" s="40"/>
      <c r="O59" s="40"/>
      <c r="P59" s="40"/>
      <c r="Q59" s="40"/>
      <c r="R59" s="40"/>
    </row>
    <row r="60" spans="1:18" ht="19.95" customHeight="1">
      <c r="A60" s="576" t="s">
        <v>544</v>
      </c>
      <c r="B60" s="777"/>
      <c r="C60" s="777"/>
      <c r="D60" s="857"/>
      <c r="E60" s="857"/>
      <c r="F60" s="857"/>
      <c r="G60" s="822"/>
      <c r="H60" s="776" t="s">
        <v>320</v>
      </c>
      <c r="I60" s="822"/>
      <c r="J60" s="744"/>
      <c r="K60" s="745"/>
      <c r="L60" s="575"/>
      <c r="M60" s="40"/>
      <c r="N60" s="40"/>
      <c r="O60" s="40"/>
      <c r="P60" s="40"/>
      <c r="Q60" s="40"/>
      <c r="R60" s="40"/>
    </row>
    <row r="61" spans="1:18" ht="13.95" customHeight="1">
      <c r="A61" s="834"/>
      <c r="B61" s="834"/>
      <c r="C61" s="853"/>
      <c r="D61" s="853"/>
      <c r="E61" s="853"/>
      <c r="F61" s="853"/>
      <c r="G61" s="852"/>
      <c r="H61" s="852"/>
      <c r="I61" s="854"/>
      <c r="J61" s="745"/>
      <c r="K61" s="745"/>
      <c r="L61" s="575"/>
      <c r="M61" s="40"/>
      <c r="N61" s="40"/>
      <c r="O61" s="40"/>
      <c r="P61" s="40"/>
      <c r="Q61" s="40"/>
      <c r="R61" s="40"/>
    </row>
    <row r="62" spans="1:18" ht="19.95" customHeight="1">
      <c r="A62" s="758" t="s">
        <v>261</v>
      </c>
      <c r="B62" s="759"/>
      <c r="C62" s="468" t="s">
        <v>264</v>
      </c>
      <c r="D62" s="465"/>
      <c r="E62" s="760" t="s">
        <v>66</v>
      </c>
      <c r="F62" s="761"/>
      <c r="G62" s="761"/>
      <c r="H62" s="762"/>
      <c r="I62" s="746"/>
      <c r="J62" s="746"/>
      <c r="K62" s="746"/>
      <c r="L62" s="575"/>
      <c r="M62" s="40"/>
      <c r="N62" s="40"/>
      <c r="O62" s="40"/>
      <c r="P62" s="40"/>
      <c r="Q62" s="40"/>
      <c r="R62" s="40"/>
    </row>
    <row r="63" spans="1:18" ht="32.4" customHeight="1">
      <c r="A63" s="459"/>
      <c r="B63" s="763"/>
      <c r="C63" s="470" t="s">
        <v>1</v>
      </c>
      <c r="D63" s="465" t="s">
        <v>26</v>
      </c>
      <c r="E63" s="764"/>
      <c r="F63" s="765"/>
      <c r="G63" s="765"/>
      <c r="H63" s="648"/>
      <c r="I63" s="745"/>
      <c r="J63" s="744"/>
      <c r="K63" s="745"/>
      <c r="L63" s="575"/>
      <c r="M63" s="40"/>
      <c r="N63" s="40"/>
      <c r="O63" s="40"/>
      <c r="P63" s="40"/>
      <c r="Q63" s="40"/>
      <c r="R63" s="40"/>
    </row>
    <row r="64" spans="1:18" ht="19.95" customHeight="1">
      <c r="A64" s="486" t="s">
        <v>355</v>
      </c>
      <c r="B64" s="488" t="s">
        <v>262</v>
      </c>
      <c r="C64" s="403">
        <v>1561</v>
      </c>
      <c r="D64" s="1585">
        <v>1860</v>
      </c>
      <c r="E64" s="714" t="s">
        <v>1368</v>
      </c>
      <c r="F64" s="489"/>
      <c r="G64" s="489"/>
      <c r="H64" s="716"/>
      <c r="I64" s="745"/>
      <c r="J64" s="744"/>
      <c r="K64" s="745"/>
      <c r="L64" s="575"/>
      <c r="M64" s="40"/>
      <c r="N64" s="40"/>
      <c r="O64" s="40"/>
      <c r="P64" s="40"/>
      <c r="Q64" s="40"/>
      <c r="R64" s="40"/>
    </row>
    <row r="65" spans="1:18" ht="19.95" customHeight="1">
      <c r="A65" s="169"/>
      <c r="B65" s="488" t="s">
        <v>263</v>
      </c>
      <c r="C65" s="403">
        <v>1859</v>
      </c>
      <c r="D65" s="1585">
        <v>3502</v>
      </c>
      <c r="E65" s="714" t="s">
        <v>1369</v>
      </c>
      <c r="F65" s="715"/>
      <c r="G65" s="715"/>
      <c r="H65" s="716"/>
      <c r="I65" s="745"/>
      <c r="J65" s="744"/>
      <c r="K65" s="745"/>
      <c r="L65" s="575"/>
      <c r="M65" s="40"/>
      <c r="N65" s="40"/>
      <c r="O65" s="40"/>
      <c r="P65" s="40"/>
      <c r="Q65" s="40"/>
      <c r="R65" s="40"/>
    </row>
    <row r="66" spans="1:18" ht="19.95" customHeight="1">
      <c r="A66" s="486" t="s">
        <v>57</v>
      </c>
      <c r="B66" s="536" t="s">
        <v>265</v>
      </c>
      <c r="C66" s="403">
        <v>3713</v>
      </c>
      <c r="D66" s="1585">
        <v>3815</v>
      </c>
      <c r="E66" s="714" t="s">
        <v>1370</v>
      </c>
      <c r="F66" s="489"/>
      <c r="G66" s="489"/>
      <c r="H66" s="716"/>
      <c r="I66" s="745"/>
      <c r="J66" s="744"/>
      <c r="K66" s="745"/>
      <c r="L66" s="575"/>
      <c r="M66" s="40"/>
      <c r="N66" s="40"/>
      <c r="O66" s="40"/>
      <c r="P66" s="40"/>
      <c r="Q66" s="40"/>
      <c r="R66" s="40"/>
    </row>
    <row r="67" spans="1:18" ht="32.4">
      <c r="A67" s="487"/>
      <c r="B67" s="495" t="s">
        <v>350</v>
      </c>
      <c r="C67" s="403">
        <v>521</v>
      </c>
      <c r="D67" s="1585">
        <v>3727</v>
      </c>
      <c r="E67" s="714" t="s">
        <v>1371</v>
      </c>
      <c r="F67" s="489"/>
      <c r="G67" s="489"/>
      <c r="H67" s="716"/>
      <c r="I67" s="745"/>
      <c r="J67" s="744"/>
      <c r="K67" s="745"/>
      <c r="L67" s="575"/>
      <c r="M67" s="40"/>
      <c r="N67" s="40"/>
      <c r="O67" s="40"/>
      <c r="P67" s="40"/>
      <c r="Q67" s="40"/>
      <c r="R67" s="40"/>
    </row>
    <row r="68" spans="1:18" ht="13.95" customHeight="1">
      <c r="A68" s="40"/>
      <c r="B68" s="40"/>
      <c r="C68" s="40"/>
      <c r="D68" s="744"/>
      <c r="E68" s="745"/>
      <c r="F68" s="747"/>
      <c r="G68" s="748"/>
      <c r="H68" s="747"/>
      <c r="I68" s="745"/>
      <c r="J68" s="744"/>
      <c r="K68" s="745"/>
      <c r="L68" s="575"/>
      <c r="M68" s="40"/>
      <c r="N68" s="40"/>
      <c r="O68" s="40"/>
      <c r="P68" s="40"/>
      <c r="Q68" s="40"/>
      <c r="R68" s="40"/>
    </row>
    <row r="69" spans="1:18" ht="19.95" customHeight="1">
      <c r="A69" s="539" t="s">
        <v>206</v>
      </c>
      <c r="B69" s="862" t="s">
        <v>260</v>
      </c>
      <c r="C69" s="743"/>
      <c r="D69" s="516"/>
      <c r="E69" s="516"/>
      <c r="F69" s="516"/>
      <c r="G69" s="516"/>
      <c r="H69" s="516"/>
      <c r="I69" s="745"/>
      <c r="J69" s="744"/>
      <c r="K69" s="745"/>
      <c r="L69" s="575"/>
      <c r="M69" s="40"/>
      <c r="N69" s="40"/>
      <c r="O69" s="40"/>
      <c r="P69" s="40"/>
      <c r="Q69" s="40"/>
      <c r="R69" s="40"/>
    </row>
    <row r="70" spans="1:18" ht="13.95" customHeight="1">
      <c r="A70" s="862"/>
      <c r="B70" s="862"/>
      <c r="C70" s="516"/>
      <c r="D70" s="503"/>
      <c r="E70" s="516"/>
      <c r="F70" s="344"/>
      <c r="G70" s="303"/>
      <c r="H70" s="303"/>
      <c r="I70" s="745"/>
      <c r="J70" s="744"/>
      <c r="K70" s="745"/>
      <c r="L70" s="575"/>
      <c r="M70" s="40"/>
      <c r="N70" s="40"/>
      <c r="O70" s="40"/>
      <c r="P70" s="40"/>
      <c r="Q70" s="40"/>
      <c r="R70" s="40"/>
    </row>
    <row r="71" spans="1:18" ht="19.95" customHeight="1">
      <c r="A71" s="858" t="s">
        <v>49</v>
      </c>
      <c r="B71" s="578"/>
      <c r="C71" s="749"/>
      <c r="D71" s="303"/>
      <c r="E71" s="303"/>
      <c r="F71" s="575"/>
      <c r="G71" s="40"/>
      <c r="H71" s="575"/>
      <c r="I71" s="745"/>
      <c r="J71" s="744"/>
      <c r="K71" s="745"/>
      <c r="L71" s="575"/>
      <c r="M71" s="40"/>
      <c r="N71" s="40"/>
      <c r="O71" s="40"/>
      <c r="P71" s="40"/>
      <c r="Q71" s="40"/>
      <c r="R71" s="40"/>
    </row>
    <row r="72" spans="1:18" ht="19.95" customHeight="1">
      <c r="A72" s="858" t="s">
        <v>549</v>
      </c>
      <c r="B72" s="578"/>
      <c r="C72" s="749"/>
      <c r="D72" s="303"/>
      <c r="E72" s="303"/>
      <c r="F72" s="344"/>
      <c r="G72" s="303"/>
      <c r="H72" s="303"/>
      <c r="I72" s="745"/>
      <c r="J72" s="744"/>
      <c r="K72" s="745"/>
      <c r="L72" s="575"/>
      <c r="M72" s="40"/>
      <c r="N72" s="40"/>
      <c r="O72" s="40"/>
      <c r="P72" s="40"/>
      <c r="Q72" s="40"/>
      <c r="R72" s="40"/>
    </row>
    <row r="73" spans="1:18" ht="19.95" customHeight="1">
      <c r="A73" s="858" t="s">
        <v>991</v>
      </c>
      <c r="B73" s="858"/>
      <c r="C73" s="121"/>
      <c r="D73" s="121"/>
      <c r="E73" s="121"/>
      <c r="F73" s="121"/>
      <c r="G73" s="121"/>
      <c r="H73" s="750"/>
      <c r="I73" s="745"/>
      <c r="J73" s="744"/>
      <c r="K73" s="745"/>
      <c r="L73" s="575"/>
      <c r="M73" s="40"/>
      <c r="N73" s="40"/>
      <c r="O73" s="40"/>
      <c r="P73" s="40"/>
      <c r="Q73" s="40"/>
      <c r="R73" s="40"/>
    </row>
    <row r="74" spans="1:18" ht="19.95" customHeight="1">
      <c r="A74" s="863" t="s">
        <v>992</v>
      </c>
      <c r="B74" s="864"/>
      <c r="C74" s="482"/>
      <c r="D74" s="482"/>
      <c r="E74" s="482"/>
      <c r="F74" s="482"/>
      <c r="G74" s="482"/>
      <c r="H74" s="750"/>
      <c r="I74" s="745"/>
      <c r="J74" s="744"/>
      <c r="K74" s="745"/>
      <c r="L74" s="575"/>
      <c r="M74" s="40"/>
      <c r="N74" s="40"/>
      <c r="O74" s="40"/>
      <c r="P74" s="40"/>
      <c r="Q74" s="40"/>
      <c r="R74" s="40"/>
    </row>
    <row r="75" spans="1:18" ht="19.95" customHeight="1">
      <c r="A75" s="858" t="s">
        <v>993</v>
      </c>
      <c r="B75" s="864"/>
      <c r="C75" s="482"/>
      <c r="D75" s="482"/>
      <c r="E75" s="482"/>
      <c r="F75" s="482"/>
      <c r="G75" s="482"/>
      <c r="H75" s="750"/>
      <c r="I75" s="745"/>
      <c r="J75" s="744"/>
      <c r="K75" s="745"/>
      <c r="L75" s="575"/>
      <c r="M75" s="40"/>
      <c r="N75" s="40"/>
      <c r="O75" s="40"/>
      <c r="P75" s="40"/>
      <c r="Q75" s="40"/>
      <c r="R75" s="40"/>
    </row>
    <row r="76" spans="1:18" ht="13.95" customHeight="1">
      <c r="A76" s="865"/>
      <c r="B76" s="865"/>
      <c r="C76" s="252"/>
      <c r="D76" s="516"/>
      <c r="E76" s="516"/>
      <c r="F76" s="751"/>
      <c r="G76" s="751"/>
      <c r="H76" s="751"/>
      <c r="I76" s="745"/>
      <c r="J76" s="744"/>
      <c r="K76" s="745"/>
      <c r="L76" s="575"/>
      <c r="M76" s="40"/>
      <c r="N76" s="40"/>
      <c r="O76" s="40"/>
      <c r="P76" s="40"/>
      <c r="Q76" s="40"/>
      <c r="R76" s="40"/>
    </row>
    <row r="77" spans="1:18" ht="19.95" customHeight="1">
      <c r="A77" s="866" t="s">
        <v>251</v>
      </c>
      <c r="B77" s="865"/>
      <c r="C77" s="252"/>
      <c r="D77" s="516"/>
      <c r="E77" s="516"/>
      <c r="F77" s="516"/>
      <c r="G77" s="516"/>
      <c r="H77" s="516"/>
      <c r="I77" s="745"/>
      <c r="J77" s="744"/>
      <c r="K77" s="745"/>
      <c r="L77" s="575"/>
      <c r="M77" s="40"/>
      <c r="N77" s="40"/>
      <c r="O77" s="40"/>
      <c r="P77" s="40"/>
      <c r="Q77" s="40"/>
      <c r="R77" s="40"/>
    </row>
    <row r="78" spans="1:18" ht="19.95" customHeight="1">
      <c r="A78" s="866" t="s">
        <v>266</v>
      </c>
      <c r="B78" s="865"/>
      <c r="C78" s="252"/>
      <c r="D78" s="516"/>
      <c r="E78" s="516"/>
      <c r="F78" s="752"/>
      <c r="G78" s="752"/>
      <c r="H78" s="752"/>
      <c r="I78" s="745"/>
      <c r="J78" s="744"/>
      <c r="K78" s="745"/>
      <c r="L78" s="575"/>
      <c r="M78" s="40"/>
      <c r="N78" s="40"/>
      <c r="O78" s="40"/>
      <c r="P78" s="40"/>
      <c r="Q78" s="40"/>
      <c r="R78" s="40"/>
    </row>
    <row r="79" spans="1:18" ht="13.95" customHeight="1">
      <c r="A79" s="865"/>
      <c r="B79" s="865"/>
      <c r="C79" s="252"/>
      <c r="D79" s="516"/>
      <c r="E79" s="516"/>
      <c r="F79" s="752"/>
      <c r="G79" s="752"/>
      <c r="H79" s="752"/>
      <c r="I79" s="745"/>
      <c r="J79" s="744"/>
      <c r="K79" s="745"/>
      <c r="L79" s="575"/>
      <c r="M79" s="40"/>
      <c r="N79" s="40"/>
      <c r="O79" s="40"/>
      <c r="P79" s="40"/>
      <c r="Q79" s="40"/>
      <c r="R79" s="40"/>
    </row>
    <row r="80" spans="1:18" ht="13.95" customHeight="1">
      <c r="A80" s="539" t="s">
        <v>547</v>
      </c>
      <c r="B80" s="539"/>
      <c r="C80" s="502"/>
      <c r="D80" s="516"/>
      <c r="E80" s="516"/>
      <c r="F80" s="516"/>
      <c r="G80" s="516"/>
      <c r="H80" s="516"/>
      <c r="I80" s="745"/>
      <c r="J80" s="744"/>
      <c r="K80" s="745"/>
      <c r="L80" s="575"/>
      <c r="M80" s="40"/>
      <c r="N80" s="40"/>
      <c r="O80" s="40"/>
      <c r="P80" s="40"/>
      <c r="Q80" s="40"/>
      <c r="R80" s="40"/>
    </row>
    <row r="81" spans="1:18" ht="13.95" customHeight="1">
      <c r="A81" s="777"/>
      <c r="B81" s="777"/>
      <c r="C81" s="561"/>
      <c r="D81" s="161"/>
      <c r="E81" s="161"/>
      <c r="F81" s="753"/>
      <c r="G81" s="753"/>
      <c r="H81" s="753"/>
      <c r="I81" s="745"/>
      <c r="J81" s="744"/>
      <c r="K81" s="745"/>
      <c r="L81" s="575"/>
      <c r="M81" s="40"/>
      <c r="N81" s="40"/>
      <c r="O81" s="40"/>
      <c r="P81" s="40"/>
      <c r="Q81" s="40"/>
      <c r="R81" s="40"/>
    </row>
    <row r="82" spans="1:18" ht="13.95" customHeight="1">
      <c r="A82" s="561"/>
      <c r="B82" s="561"/>
      <c r="C82" s="561"/>
      <c r="D82" s="161"/>
      <c r="E82" s="161"/>
      <c r="F82" s="161"/>
      <c r="G82" s="161"/>
      <c r="H82" s="161"/>
      <c r="I82" s="745"/>
      <c r="J82" s="744"/>
      <c r="K82" s="745"/>
      <c r="L82" s="575"/>
      <c r="M82" s="40"/>
      <c r="N82" s="40"/>
      <c r="O82" s="40"/>
      <c r="P82" s="40"/>
      <c r="Q82" s="40"/>
      <c r="R82" s="40"/>
    </row>
    <row r="83" spans="1:18" ht="13.95" customHeight="1">
      <c r="A83" s="561"/>
      <c r="B83" s="561"/>
      <c r="C83" s="561"/>
      <c r="D83" s="503"/>
      <c r="E83" s="161"/>
      <c r="F83" s="161"/>
      <c r="G83" s="161"/>
      <c r="H83" s="161"/>
      <c r="I83" s="745"/>
      <c r="J83" s="744"/>
      <c r="K83" s="745"/>
      <c r="L83" s="575"/>
      <c r="M83" s="40"/>
      <c r="N83" s="40"/>
      <c r="O83" s="40"/>
      <c r="P83" s="40"/>
      <c r="Q83" s="40"/>
      <c r="R83" s="40"/>
    </row>
    <row r="84" spans="1:18" ht="13.95" customHeight="1">
      <c r="A84" s="561"/>
      <c r="B84" s="561"/>
      <c r="C84" s="561"/>
      <c r="D84" s="161"/>
      <c r="E84" s="161"/>
      <c r="F84" s="503"/>
      <c r="G84" s="161"/>
      <c r="H84" s="161"/>
      <c r="I84" s="745"/>
      <c r="J84" s="744"/>
      <c r="K84" s="745"/>
      <c r="L84" s="575"/>
      <c r="M84" s="40"/>
      <c r="N84" s="40"/>
      <c r="O84" s="40"/>
      <c r="P84" s="40"/>
      <c r="Q84" s="40"/>
      <c r="R84" s="40"/>
    </row>
    <row r="85" spans="1:18" ht="13.95" customHeight="1">
      <c r="A85" s="561"/>
      <c r="B85" s="561"/>
      <c r="C85" s="561"/>
      <c r="D85" s="161"/>
      <c r="E85" s="161"/>
      <c r="F85" s="751"/>
      <c r="G85" s="751"/>
      <c r="H85" s="751"/>
      <c r="I85" s="745"/>
      <c r="J85" s="744"/>
      <c r="K85" s="745"/>
      <c r="L85" s="575"/>
      <c r="M85" s="40"/>
      <c r="N85" s="40"/>
      <c r="O85" s="40"/>
      <c r="P85" s="40"/>
      <c r="Q85" s="40"/>
      <c r="R85" s="40"/>
    </row>
    <row r="86" spans="1:18" ht="13.95" customHeight="1">
      <c r="A86" s="561"/>
      <c r="B86" s="561"/>
      <c r="C86" s="561"/>
      <c r="D86" s="161"/>
      <c r="E86" s="161"/>
      <c r="F86" s="161"/>
      <c r="G86" s="161"/>
      <c r="H86" s="161"/>
      <c r="I86" s="745"/>
      <c r="J86" s="744"/>
      <c r="K86" s="745"/>
      <c r="L86" s="575"/>
      <c r="M86" s="40"/>
      <c r="N86" s="40"/>
      <c r="O86" s="40"/>
      <c r="P86" s="40"/>
      <c r="Q86" s="40"/>
      <c r="R86" s="40"/>
    </row>
    <row r="87" spans="1:18" ht="13.95" customHeight="1">
      <c r="A87" s="561"/>
      <c r="B87" s="561"/>
      <c r="C87" s="561"/>
      <c r="D87" s="161"/>
      <c r="E87" s="161"/>
      <c r="F87" s="753"/>
      <c r="G87" s="753"/>
      <c r="H87" s="753"/>
      <c r="I87" s="745"/>
      <c r="J87" s="744"/>
      <c r="K87" s="745"/>
      <c r="L87" s="575"/>
      <c r="M87" s="40"/>
      <c r="N87" s="40"/>
      <c r="O87" s="40"/>
      <c r="P87" s="40"/>
      <c r="Q87" s="40"/>
      <c r="R87" s="40"/>
    </row>
    <row r="88" spans="1:18" ht="13.95" customHeight="1">
      <c r="A88" s="561"/>
      <c r="B88" s="561"/>
      <c r="C88" s="561"/>
      <c r="D88" s="161"/>
      <c r="E88" s="161"/>
      <c r="F88" s="161"/>
      <c r="G88" s="161"/>
      <c r="H88" s="161"/>
      <c r="I88" s="745"/>
      <c r="J88" s="744"/>
      <c r="K88" s="745"/>
      <c r="L88" s="575"/>
      <c r="M88" s="40"/>
      <c r="N88" s="40"/>
      <c r="O88" s="40"/>
      <c r="P88" s="40"/>
      <c r="Q88" s="40"/>
      <c r="R88" s="40"/>
    </row>
    <row r="89" spans="1:18" ht="13.95" customHeight="1">
      <c r="A89" s="561"/>
      <c r="B89" s="561"/>
      <c r="C89" s="561"/>
      <c r="D89" s="161"/>
      <c r="E89" s="161"/>
      <c r="F89" s="753"/>
      <c r="G89" s="753"/>
      <c r="H89" s="753"/>
      <c r="I89" s="745"/>
      <c r="J89" s="744"/>
      <c r="K89" s="745"/>
      <c r="L89" s="575"/>
      <c r="M89" s="40"/>
      <c r="N89" s="40"/>
      <c r="O89" s="40"/>
      <c r="P89" s="40"/>
      <c r="Q89" s="40"/>
      <c r="R89" s="40"/>
    </row>
    <row r="90" spans="1:18" ht="13.95" customHeight="1">
      <c r="A90" s="561"/>
      <c r="B90" s="561"/>
      <c r="C90" s="561"/>
      <c r="D90" s="161"/>
      <c r="E90" s="161"/>
      <c r="F90" s="161"/>
      <c r="G90" s="161"/>
      <c r="H90" s="161"/>
      <c r="I90" s="745"/>
      <c r="J90" s="744"/>
      <c r="K90" s="745"/>
      <c r="L90" s="575"/>
      <c r="M90" s="40"/>
      <c r="N90" s="40"/>
      <c r="O90" s="40"/>
      <c r="P90" s="40"/>
      <c r="Q90" s="40"/>
      <c r="R90" s="40"/>
    </row>
    <row r="91" spans="1:18" ht="13.95" customHeight="1">
      <c r="A91" s="40"/>
      <c r="B91" s="40"/>
      <c r="C91" s="40"/>
      <c r="D91" s="744"/>
      <c r="E91" s="745"/>
      <c r="F91" s="744"/>
      <c r="G91" s="745"/>
      <c r="H91" s="744"/>
      <c r="I91" s="745"/>
      <c r="J91" s="744"/>
      <c r="K91" s="745"/>
      <c r="L91" s="575"/>
      <c r="M91" s="40"/>
      <c r="N91" s="40"/>
      <c r="O91" s="40"/>
      <c r="P91" s="40"/>
      <c r="Q91" s="40"/>
      <c r="R91" s="40"/>
    </row>
    <row r="92" spans="1:18" ht="13.95" customHeight="1">
      <c r="A92" s="40"/>
      <c r="B92" s="40"/>
      <c r="C92" s="40"/>
      <c r="D92" s="575"/>
      <c r="E92" s="40"/>
      <c r="F92" s="575"/>
      <c r="G92" s="40"/>
      <c r="H92" s="575"/>
      <c r="I92" s="40"/>
      <c r="J92" s="575"/>
      <c r="K92" s="40"/>
      <c r="L92" s="575"/>
      <c r="M92" s="40"/>
      <c r="N92" s="40"/>
      <c r="O92" s="40"/>
      <c r="P92" s="40"/>
      <c r="Q92" s="40"/>
      <c r="R92" s="40"/>
    </row>
    <row r="93" spans="1:18" ht="13.95" customHeight="1">
      <c r="A93" s="40"/>
      <c r="B93" s="40"/>
      <c r="C93" s="40"/>
      <c r="D93" s="575"/>
      <c r="E93" s="40"/>
      <c r="F93" s="575"/>
      <c r="G93" s="40"/>
      <c r="H93" s="575"/>
      <c r="I93" s="40"/>
      <c r="J93" s="575"/>
      <c r="K93" s="40"/>
      <c r="L93" s="575"/>
      <c r="M93" s="40"/>
      <c r="N93" s="40"/>
      <c r="O93" s="40"/>
      <c r="P93" s="40"/>
      <c r="Q93" s="40"/>
      <c r="R93" s="40"/>
    </row>
    <row r="94" spans="1:18" ht="13.95" customHeight="1">
      <c r="A94" s="40"/>
      <c r="B94" s="40"/>
      <c r="C94" s="40"/>
      <c r="D94" s="575"/>
      <c r="E94" s="40"/>
      <c r="F94" s="575"/>
      <c r="G94" s="40"/>
      <c r="H94" s="575"/>
      <c r="I94" s="40"/>
      <c r="J94" s="575"/>
      <c r="K94" s="40"/>
      <c r="L94" s="575"/>
      <c r="M94" s="40"/>
      <c r="N94" s="40"/>
      <c r="O94" s="40"/>
      <c r="P94" s="40"/>
      <c r="Q94" s="40"/>
      <c r="R94" s="40"/>
    </row>
    <row r="95" spans="1:18" ht="13.95" customHeight="1">
      <c r="A95" s="40"/>
      <c r="B95" s="40"/>
      <c r="C95" s="40"/>
      <c r="D95" s="575"/>
      <c r="E95" s="40"/>
      <c r="F95" s="575"/>
      <c r="G95" s="40"/>
      <c r="H95" s="575"/>
      <c r="I95" s="40"/>
      <c r="J95" s="575"/>
      <c r="K95" s="40"/>
      <c r="L95" s="575"/>
      <c r="M95" s="40"/>
      <c r="N95" s="40"/>
      <c r="O95" s="40"/>
      <c r="P95" s="40"/>
      <c r="Q95" s="40"/>
      <c r="R95" s="40"/>
    </row>
    <row r="96" spans="1:18" ht="13.95" customHeight="1">
      <c r="A96" s="40"/>
      <c r="B96" s="40"/>
      <c r="C96" s="40"/>
      <c r="D96" s="575"/>
      <c r="E96" s="40"/>
      <c r="F96" s="575"/>
      <c r="G96" s="40"/>
      <c r="H96" s="575"/>
      <c r="I96" s="40"/>
      <c r="J96" s="575"/>
      <c r="K96" s="40"/>
      <c r="L96" s="575"/>
      <c r="M96" s="40"/>
      <c r="N96" s="40"/>
      <c r="O96" s="40"/>
      <c r="P96" s="40"/>
      <c r="Q96" s="40"/>
      <c r="R96" s="40"/>
    </row>
    <row r="97" spans="1:18" ht="13.95" customHeight="1">
      <c r="A97" s="40"/>
      <c r="B97" s="40"/>
      <c r="C97" s="40"/>
      <c r="D97" s="575"/>
      <c r="E97" s="40"/>
      <c r="F97" s="575"/>
      <c r="G97" s="40"/>
      <c r="H97" s="575"/>
      <c r="I97" s="40"/>
      <c r="J97" s="575"/>
      <c r="K97" s="40"/>
      <c r="L97" s="575"/>
      <c r="M97" s="40"/>
      <c r="N97" s="40"/>
      <c r="O97" s="40"/>
      <c r="P97" s="40"/>
      <c r="Q97" s="40"/>
      <c r="R97" s="40"/>
    </row>
    <row r="98" spans="1:18" ht="13.95" customHeight="1">
      <c r="A98" s="40"/>
      <c r="B98" s="40"/>
      <c r="C98" s="40"/>
      <c r="D98" s="575"/>
      <c r="E98" s="40"/>
      <c r="F98" s="575"/>
      <c r="G98" s="40"/>
      <c r="H98" s="575"/>
      <c r="I98" s="40"/>
      <c r="J98" s="575"/>
      <c r="K98" s="40"/>
      <c r="L98" s="575"/>
      <c r="M98" s="40"/>
      <c r="N98" s="40"/>
      <c r="O98" s="40"/>
      <c r="P98" s="40"/>
      <c r="Q98" s="40"/>
      <c r="R98" s="40"/>
    </row>
    <row r="99" spans="1:18" ht="13.95" customHeight="1">
      <c r="A99" s="40"/>
      <c r="B99" s="40"/>
      <c r="C99" s="40"/>
      <c r="D99" s="575"/>
      <c r="E99" s="40"/>
      <c r="F99" s="575"/>
      <c r="G99" s="40"/>
      <c r="H99" s="575"/>
      <c r="I99" s="40"/>
      <c r="J99" s="575"/>
      <c r="K99" s="40"/>
      <c r="L99" s="575"/>
      <c r="M99" s="40"/>
      <c r="N99" s="40"/>
      <c r="O99" s="40"/>
      <c r="P99" s="40"/>
      <c r="Q99" s="40"/>
      <c r="R99" s="40"/>
    </row>
    <row r="100" spans="1:18" ht="13.95" customHeight="1">
      <c r="A100" s="40"/>
      <c r="B100" s="40"/>
      <c r="C100" s="40"/>
      <c r="D100" s="575"/>
      <c r="E100" s="40"/>
      <c r="F100" s="575"/>
      <c r="G100" s="40"/>
      <c r="H100" s="575"/>
      <c r="I100" s="40"/>
      <c r="J100" s="575"/>
      <c r="K100" s="40"/>
      <c r="L100" s="575"/>
      <c r="M100" s="40"/>
      <c r="N100" s="40"/>
      <c r="O100" s="40"/>
      <c r="P100" s="40"/>
      <c r="Q100" s="40"/>
      <c r="R100" s="40"/>
    </row>
    <row r="101" spans="1:18" ht="13.95" customHeight="1">
      <c r="A101" s="40"/>
      <c r="B101" s="40"/>
      <c r="C101" s="40"/>
      <c r="D101" s="575"/>
      <c r="E101" s="40"/>
      <c r="F101" s="575"/>
      <c r="G101" s="40"/>
      <c r="H101" s="575"/>
      <c r="I101" s="40"/>
      <c r="J101" s="575"/>
      <c r="K101" s="40"/>
      <c r="L101" s="575"/>
      <c r="M101" s="40"/>
      <c r="N101" s="40"/>
      <c r="O101" s="40"/>
      <c r="P101" s="40"/>
      <c r="Q101" s="40"/>
      <c r="R101" s="40"/>
    </row>
    <row r="102" spans="1:18" ht="13.95" customHeight="1">
      <c r="A102" s="40"/>
      <c r="B102" s="40"/>
      <c r="C102" s="40"/>
      <c r="D102" s="575"/>
      <c r="E102" s="40"/>
      <c r="F102" s="575"/>
      <c r="G102" s="40"/>
      <c r="H102" s="575"/>
      <c r="I102" s="40"/>
      <c r="J102" s="575"/>
      <c r="K102" s="40"/>
      <c r="L102" s="575"/>
      <c r="M102" s="40"/>
      <c r="N102" s="40"/>
      <c r="O102" s="40"/>
      <c r="P102" s="40"/>
      <c r="Q102" s="40"/>
      <c r="R102" s="40"/>
    </row>
    <row r="103" spans="1:18" ht="13.95" customHeight="1">
      <c r="A103" s="40"/>
      <c r="B103" s="40"/>
      <c r="C103" s="40"/>
      <c r="D103" s="575"/>
      <c r="E103" s="40"/>
      <c r="F103" s="575"/>
      <c r="G103" s="40"/>
      <c r="H103" s="575"/>
      <c r="I103" s="40"/>
      <c r="J103" s="575"/>
      <c r="K103" s="40"/>
      <c r="L103" s="575"/>
      <c r="M103" s="40"/>
      <c r="N103" s="40"/>
      <c r="O103" s="40"/>
      <c r="P103" s="40"/>
      <c r="Q103" s="40"/>
      <c r="R103" s="40"/>
    </row>
    <row r="104" spans="1:18" ht="13.95" customHeight="1">
      <c r="A104" s="40"/>
      <c r="B104" s="40"/>
      <c r="C104" s="40"/>
      <c r="D104" s="575"/>
      <c r="E104" s="40"/>
      <c r="F104" s="575"/>
      <c r="G104" s="40"/>
      <c r="H104" s="575"/>
      <c r="I104" s="40"/>
      <c r="J104" s="575"/>
      <c r="K104" s="40"/>
      <c r="L104" s="575"/>
      <c r="M104" s="40"/>
      <c r="N104" s="40"/>
      <c r="O104" s="40"/>
      <c r="P104" s="40"/>
      <c r="Q104" s="40"/>
      <c r="R104" s="40"/>
    </row>
    <row r="105" spans="1:18" ht="13.95" customHeight="1">
      <c r="A105" s="40"/>
      <c r="B105" s="40"/>
      <c r="C105" s="40"/>
      <c r="D105" s="575"/>
      <c r="E105" s="40"/>
      <c r="F105" s="575"/>
      <c r="G105" s="40"/>
      <c r="H105" s="575"/>
      <c r="I105" s="40"/>
      <c r="J105" s="575"/>
      <c r="K105" s="40"/>
      <c r="L105" s="575"/>
      <c r="M105" s="40"/>
      <c r="N105" s="40"/>
      <c r="O105" s="40"/>
      <c r="P105" s="40"/>
      <c r="Q105" s="40"/>
      <c r="R105" s="40"/>
    </row>
    <row r="106" spans="1:18" ht="13.95" customHeight="1">
      <c r="A106" s="40"/>
      <c r="B106" s="40"/>
      <c r="C106" s="40"/>
      <c r="D106" s="575"/>
      <c r="E106" s="40"/>
      <c r="F106" s="575"/>
      <c r="G106" s="40"/>
      <c r="H106" s="575"/>
      <c r="I106" s="40"/>
      <c r="J106" s="575"/>
      <c r="K106" s="40"/>
      <c r="L106" s="575"/>
      <c r="M106" s="40"/>
      <c r="N106" s="40"/>
      <c r="O106" s="40"/>
      <c r="P106" s="40"/>
      <c r="Q106" s="40"/>
      <c r="R106" s="40"/>
    </row>
    <row r="107" spans="1:18" ht="13.95" customHeight="1">
      <c r="A107" s="40"/>
      <c r="B107" s="40"/>
      <c r="C107" s="40"/>
      <c r="D107" s="575"/>
      <c r="E107" s="40"/>
      <c r="F107" s="575"/>
      <c r="G107" s="40"/>
      <c r="H107" s="575"/>
      <c r="I107" s="40"/>
      <c r="J107" s="575"/>
      <c r="K107" s="40"/>
      <c r="L107" s="575"/>
      <c r="M107" s="40"/>
      <c r="N107" s="40"/>
      <c r="O107" s="40"/>
      <c r="P107" s="40"/>
      <c r="Q107" s="40"/>
      <c r="R107" s="40"/>
    </row>
    <row r="108" spans="1:18" ht="13.95" customHeight="1">
      <c r="A108" s="40"/>
      <c r="B108" s="40"/>
      <c r="C108" s="40"/>
      <c r="D108" s="575"/>
      <c r="E108" s="40"/>
      <c r="F108" s="575"/>
      <c r="G108" s="40"/>
      <c r="H108" s="575"/>
      <c r="I108" s="40"/>
      <c r="J108" s="575"/>
      <c r="K108" s="40"/>
      <c r="L108" s="575"/>
      <c r="M108" s="40"/>
      <c r="N108" s="40"/>
      <c r="O108" s="40"/>
      <c r="P108" s="40"/>
      <c r="Q108" s="40"/>
      <c r="R108" s="40"/>
    </row>
    <row r="109" spans="1:18" ht="13.95" customHeight="1">
      <c r="A109" s="40"/>
      <c r="B109" s="40"/>
      <c r="C109" s="40"/>
      <c r="D109" s="575"/>
      <c r="E109" s="40"/>
      <c r="F109" s="575"/>
      <c r="G109" s="40"/>
      <c r="H109" s="575"/>
      <c r="I109" s="40"/>
      <c r="J109" s="575"/>
      <c r="K109" s="40"/>
      <c r="L109" s="575"/>
      <c r="M109" s="40"/>
      <c r="N109" s="40"/>
      <c r="O109" s="40"/>
      <c r="P109" s="40"/>
      <c r="Q109" s="40"/>
      <c r="R109" s="40"/>
    </row>
    <row r="110" spans="1:18" ht="13.95" customHeight="1">
      <c r="A110" s="40"/>
      <c r="B110" s="40"/>
      <c r="C110" s="40"/>
      <c r="D110" s="575"/>
      <c r="E110" s="40"/>
      <c r="F110" s="575"/>
      <c r="G110" s="40"/>
      <c r="H110" s="575"/>
      <c r="I110" s="40"/>
      <c r="J110" s="575"/>
      <c r="K110" s="40"/>
      <c r="L110" s="575"/>
      <c r="M110" s="40"/>
      <c r="N110" s="40"/>
      <c r="O110" s="40"/>
      <c r="P110" s="40"/>
      <c r="Q110" s="40"/>
      <c r="R110" s="40"/>
    </row>
    <row r="111" spans="1:18" ht="13.95" customHeight="1">
      <c r="A111" s="40"/>
      <c r="B111" s="40"/>
      <c r="C111" s="40"/>
      <c r="D111" s="575"/>
      <c r="E111" s="40"/>
      <c r="F111" s="575"/>
      <c r="G111" s="40"/>
      <c r="H111" s="575"/>
      <c r="I111" s="40"/>
      <c r="J111" s="575"/>
      <c r="K111" s="40"/>
      <c r="L111" s="575"/>
      <c r="M111" s="40"/>
      <c r="N111" s="40"/>
      <c r="O111" s="40"/>
      <c r="P111" s="40"/>
      <c r="Q111" s="40"/>
      <c r="R111" s="40"/>
    </row>
    <row r="112" spans="1:18" ht="13.95" customHeight="1">
      <c r="A112" s="40"/>
      <c r="B112" s="40"/>
      <c r="C112" s="40"/>
      <c r="D112" s="575"/>
      <c r="E112" s="40"/>
      <c r="F112" s="575"/>
      <c r="G112" s="40"/>
      <c r="H112" s="575"/>
      <c r="I112" s="40"/>
      <c r="J112" s="575"/>
      <c r="K112" s="40"/>
      <c r="L112" s="575"/>
      <c r="M112" s="40"/>
      <c r="N112" s="40"/>
      <c r="O112" s="40"/>
      <c r="P112" s="40"/>
      <c r="Q112" s="40"/>
      <c r="R112" s="40"/>
    </row>
    <row r="113" spans="1:18" ht="13.95" customHeight="1">
      <c r="A113" s="40"/>
      <c r="B113" s="40"/>
      <c r="C113" s="40"/>
      <c r="D113" s="575"/>
      <c r="E113" s="40"/>
      <c r="F113" s="575"/>
      <c r="G113" s="40"/>
      <c r="H113" s="575"/>
      <c r="I113" s="40"/>
      <c r="J113" s="575"/>
      <c r="K113" s="40"/>
      <c r="L113" s="575"/>
      <c r="M113" s="40"/>
      <c r="N113" s="40"/>
      <c r="O113" s="40"/>
      <c r="P113" s="40"/>
      <c r="Q113" s="40"/>
      <c r="R113" s="40"/>
    </row>
    <row r="114" spans="1:18" ht="13.95" customHeight="1">
      <c r="A114" s="40"/>
      <c r="B114" s="40"/>
      <c r="C114" s="40"/>
      <c r="D114" s="575"/>
      <c r="E114" s="40"/>
      <c r="F114" s="575"/>
      <c r="G114" s="40"/>
      <c r="H114" s="575"/>
      <c r="I114" s="40"/>
      <c r="J114" s="575"/>
      <c r="K114" s="40"/>
      <c r="L114" s="575"/>
      <c r="M114" s="40"/>
      <c r="N114" s="40"/>
      <c r="O114" s="40"/>
      <c r="P114" s="40"/>
      <c r="Q114" s="40"/>
      <c r="R114" s="40"/>
    </row>
    <row r="115" spans="1:18" ht="13.95" customHeight="1">
      <c r="A115" s="40"/>
      <c r="B115" s="40"/>
      <c r="C115" s="40"/>
      <c r="D115" s="575"/>
      <c r="E115" s="40"/>
      <c r="F115" s="575"/>
      <c r="G115" s="40"/>
      <c r="H115" s="575"/>
      <c r="I115" s="40"/>
      <c r="J115" s="575"/>
      <c r="K115" s="40"/>
      <c r="L115" s="575"/>
      <c r="M115" s="40"/>
      <c r="N115" s="40"/>
      <c r="O115" s="40"/>
      <c r="P115" s="40"/>
      <c r="Q115" s="40"/>
      <c r="R115" s="40"/>
    </row>
    <row r="116" spans="1:18" ht="13.95" customHeight="1">
      <c r="A116" s="40"/>
      <c r="B116" s="40"/>
      <c r="C116" s="40"/>
      <c r="D116" s="575"/>
      <c r="E116" s="40"/>
      <c r="F116" s="575"/>
      <c r="G116" s="40"/>
      <c r="H116" s="575"/>
      <c r="I116" s="40"/>
      <c r="J116" s="575"/>
      <c r="K116" s="40"/>
      <c r="L116" s="575"/>
      <c r="M116" s="40"/>
      <c r="N116" s="40"/>
      <c r="O116" s="40"/>
      <c r="P116" s="40"/>
      <c r="Q116" s="40"/>
      <c r="R116" s="40"/>
    </row>
    <row r="117" spans="1:18" ht="13.95" customHeight="1">
      <c r="A117" s="40"/>
      <c r="B117" s="40"/>
      <c r="C117" s="40"/>
      <c r="D117" s="575"/>
      <c r="E117" s="40"/>
      <c r="F117" s="575"/>
      <c r="G117" s="40"/>
      <c r="H117" s="575"/>
      <c r="I117" s="40"/>
      <c r="J117" s="575"/>
      <c r="K117" s="40"/>
      <c r="L117" s="575"/>
      <c r="M117" s="40"/>
      <c r="N117" s="40"/>
      <c r="O117" s="40"/>
      <c r="P117" s="40"/>
      <c r="Q117" s="40"/>
      <c r="R117" s="40"/>
    </row>
    <row r="118" spans="1:18" ht="13.95" customHeight="1">
      <c r="A118" s="40"/>
      <c r="B118" s="40"/>
      <c r="C118" s="40"/>
      <c r="D118" s="575"/>
      <c r="E118" s="40"/>
      <c r="F118" s="575"/>
      <c r="G118" s="40"/>
      <c r="H118" s="575"/>
      <c r="I118" s="40"/>
      <c r="J118" s="575"/>
      <c r="K118" s="40"/>
      <c r="L118" s="575"/>
      <c r="M118" s="40"/>
      <c r="N118" s="40"/>
      <c r="O118" s="40"/>
      <c r="P118" s="40"/>
      <c r="Q118" s="40"/>
      <c r="R118" s="40"/>
    </row>
    <row r="119" spans="1:18" ht="13.95" customHeight="1">
      <c r="A119" s="40"/>
      <c r="B119" s="40"/>
      <c r="C119" s="40"/>
      <c r="D119" s="575"/>
      <c r="E119" s="40"/>
      <c r="F119" s="575"/>
      <c r="G119" s="40"/>
      <c r="H119" s="575"/>
      <c r="I119" s="40"/>
      <c r="J119" s="575"/>
      <c r="K119" s="40"/>
      <c r="L119" s="575"/>
      <c r="M119" s="40"/>
      <c r="N119" s="40"/>
      <c r="O119" s="40"/>
      <c r="P119" s="40"/>
      <c r="Q119" s="40"/>
      <c r="R119" s="40"/>
    </row>
    <row r="120" spans="1:18" ht="13.95" customHeight="1">
      <c r="A120" s="40"/>
      <c r="B120" s="40"/>
      <c r="C120" s="40"/>
      <c r="D120" s="575"/>
      <c r="E120" s="40"/>
      <c r="F120" s="575"/>
      <c r="G120" s="40"/>
      <c r="H120" s="575"/>
      <c r="I120" s="40"/>
      <c r="J120" s="575"/>
      <c r="K120" s="40"/>
      <c r="L120" s="575"/>
      <c r="M120" s="40"/>
      <c r="N120" s="40"/>
      <c r="O120" s="40"/>
      <c r="P120" s="40"/>
      <c r="Q120" s="40"/>
      <c r="R120" s="40"/>
    </row>
    <row r="121" spans="1:18" ht="13.95" customHeight="1">
      <c r="A121" s="40"/>
      <c r="B121" s="40"/>
      <c r="C121" s="40"/>
      <c r="D121" s="575"/>
      <c r="E121" s="40"/>
      <c r="F121" s="575"/>
      <c r="G121" s="40"/>
      <c r="H121" s="575"/>
      <c r="I121" s="40"/>
      <c r="J121" s="575"/>
      <c r="K121" s="40"/>
      <c r="L121" s="575"/>
      <c r="M121" s="40"/>
      <c r="N121" s="40"/>
      <c r="O121" s="40"/>
      <c r="P121" s="40"/>
      <c r="Q121" s="40"/>
      <c r="R121" s="40"/>
    </row>
    <row r="122" spans="1:18" ht="13.95" customHeight="1">
      <c r="A122" s="40"/>
      <c r="B122" s="40"/>
      <c r="C122" s="40"/>
      <c r="D122" s="575"/>
      <c r="E122" s="40"/>
      <c r="F122" s="575"/>
      <c r="G122" s="40"/>
      <c r="H122" s="575"/>
      <c r="I122" s="40"/>
      <c r="J122" s="575"/>
      <c r="K122" s="40"/>
      <c r="L122" s="575"/>
      <c r="M122" s="40"/>
      <c r="N122" s="40"/>
      <c r="O122" s="40"/>
      <c r="P122" s="40"/>
      <c r="Q122" s="40"/>
      <c r="R122" s="40"/>
    </row>
    <row r="123" spans="1:18" ht="13.95" customHeight="1">
      <c r="A123" s="40"/>
      <c r="B123" s="40"/>
      <c r="C123" s="40"/>
      <c r="D123" s="575"/>
      <c r="E123" s="40"/>
      <c r="F123" s="575"/>
      <c r="G123" s="40"/>
      <c r="H123" s="575"/>
      <c r="I123" s="40"/>
      <c r="J123" s="575"/>
      <c r="K123" s="40"/>
      <c r="L123" s="575"/>
      <c r="M123" s="40"/>
      <c r="N123" s="40"/>
      <c r="O123" s="40"/>
      <c r="P123" s="40"/>
      <c r="Q123" s="40"/>
      <c r="R123" s="40"/>
    </row>
    <row r="124" spans="1:18" ht="13.95" customHeight="1">
      <c r="A124" s="40"/>
      <c r="B124" s="40"/>
      <c r="C124" s="40"/>
      <c r="D124" s="575"/>
      <c r="E124" s="40"/>
      <c r="F124" s="575"/>
      <c r="G124" s="40"/>
      <c r="H124" s="575"/>
      <c r="I124" s="40"/>
      <c r="J124" s="575"/>
      <c r="K124" s="40"/>
      <c r="L124" s="575"/>
      <c r="M124" s="40"/>
      <c r="N124" s="40"/>
      <c r="O124" s="40"/>
      <c r="P124" s="40"/>
      <c r="Q124" s="40"/>
      <c r="R124" s="40"/>
    </row>
    <row r="125" spans="1:18" ht="13.95" customHeight="1">
      <c r="A125" s="40"/>
      <c r="B125" s="40"/>
      <c r="C125" s="40"/>
      <c r="D125" s="575"/>
      <c r="E125" s="40"/>
      <c r="F125" s="575"/>
      <c r="G125" s="40"/>
      <c r="H125" s="575"/>
      <c r="I125" s="40"/>
      <c r="J125" s="575"/>
      <c r="K125" s="40"/>
      <c r="L125" s="575"/>
      <c r="M125" s="40"/>
      <c r="N125" s="40"/>
      <c r="O125" s="40"/>
      <c r="P125" s="40"/>
      <c r="Q125" s="40"/>
      <c r="R125" s="40"/>
    </row>
    <row r="126" spans="1:18" ht="13.95" customHeight="1">
      <c r="A126" s="40"/>
      <c r="B126" s="40"/>
      <c r="C126" s="40"/>
      <c r="D126" s="575"/>
      <c r="E126" s="40"/>
      <c r="F126" s="575"/>
      <c r="G126" s="40"/>
      <c r="H126" s="575"/>
      <c r="I126" s="40"/>
      <c r="J126" s="575"/>
      <c r="K126" s="40"/>
      <c r="L126" s="575"/>
      <c r="M126" s="40"/>
      <c r="N126" s="40"/>
      <c r="O126" s="40"/>
      <c r="P126" s="40"/>
      <c r="Q126" s="40"/>
      <c r="R126" s="40"/>
    </row>
    <row r="127" spans="1:18" ht="13.95" customHeight="1">
      <c r="A127" s="40"/>
      <c r="B127" s="40"/>
      <c r="C127" s="40"/>
      <c r="D127" s="575"/>
      <c r="E127" s="40"/>
      <c r="F127" s="575"/>
      <c r="G127" s="40"/>
      <c r="H127" s="575"/>
      <c r="I127" s="40"/>
      <c r="J127" s="575"/>
      <c r="K127" s="40"/>
      <c r="L127" s="575"/>
      <c r="M127" s="40"/>
      <c r="N127" s="40"/>
      <c r="O127" s="40"/>
      <c r="P127" s="40"/>
      <c r="Q127" s="40"/>
      <c r="R127" s="40"/>
    </row>
    <row r="128" spans="1:18" ht="13.95" customHeight="1">
      <c r="A128" s="40"/>
      <c r="B128" s="40"/>
      <c r="C128" s="40"/>
      <c r="D128" s="575"/>
      <c r="E128" s="40"/>
      <c r="F128" s="575"/>
      <c r="G128" s="40"/>
      <c r="H128" s="575"/>
      <c r="I128" s="40"/>
      <c r="J128" s="575"/>
      <c r="K128" s="40"/>
      <c r="L128" s="575"/>
      <c r="M128" s="40"/>
      <c r="N128" s="40"/>
      <c r="O128" s="40"/>
      <c r="P128" s="40"/>
      <c r="Q128" s="40"/>
      <c r="R128" s="40"/>
    </row>
    <row r="129" spans="1:18" ht="13.95" customHeight="1">
      <c r="A129" s="40"/>
      <c r="B129" s="40"/>
      <c r="C129" s="40"/>
      <c r="D129" s="575"/>
      <c r="E129" s="40"/>
      <c r="F129" s="575"/>
      <c r="G129" s="40"/>
      <c r="H129" s="575"/>
      <c r="I129" s="40"/>
      <c r="J129" s="575"/>
      <c r="K129" s="40"/>
      <c r="L129" s="575"/>
      <c r="M129" s="40"/>
      <c r="N129" s="40"/>
      <c r="O129" s="40"/>
      <c r="P129" s="40"/>
      <c r="Q129" s="40"/>
      <c r="R129" s="40"/>
    </row>
    <row r="130" spans="1:18" ht="13.95" customHeight="1">
      <c r="A130" s="40"/>
      <c r="B130" s="40"/>
      <c r="C130" s="40"/>
      <c r="D130" s="575"/>
      <c r="E130" s="40"/>
      <c r="F130" s="575"/>
      <c r="G130" s="40"/>
      <c r="H130" s="575"/>
      <c r="I130" s="40"/>
      <c r="J130" s="575"/>
      <c r="K130" s="40"/>
      <c r="L130" s="575"/>
      <c r="M130" s="40"/>
      <c r="N130" s="40"/>
      <c r="O130" s="40"/>
      <c r="P130" s="40"/>
      <c r="Q130" s="40"/>
      <c r="R130" s="40"/>
    </row>
    <row r="131" spans="1:18" ht="13.95" customHeight="1">
      <c r="A131" s="40"/>
      <c r="B131" s="40"/>
      <c r="C131" s="40"/>
      <c r="D131" s="575"/>
      <c r="E131" s="40"/>
      <c r="F131" s="575"/>
      <c r="G131" s="40"/>
      <c r="H131" s="575"/>
      <c r="I131" s="40"/>
      <c r="J131" s="575"/>
      <c r="K131" s="40"/>
      <c r="L131" s="575"/>
      <c r="M131" s="40"/>
      <c r="N131" s="40"/>
      <c r="O131" s="40"/>
      <c r="P131" s="40"/>
      <c r="Q131" s="40"/>
      <c r="R131" s="40"/>
    </row>
    <row r="132" spans="1:18" ht="13.95" customHeight="1">
      <c r="A132" s="40"/>
      <c r="B132" s="40"/>
      <c r="C132" s="40"/>
      <c r="D132" s="575"/>
      <c r="E132" s="40"/>
      <c r="F132" s="575"/>
      <c r="G132" s="40"/>
      <c r="H132" s="575"/>
      <c r="I132" s="40"/>
      <c r="J132" s="575"/>
      <c r="K132" s="40"/>
      <c r="L132" s="575"/>
      <c r="M132" s="40"/>
      <c r="N132" s="40"/>
      <c r="O132" s="40"/>
      <c r="P132" s="40"/>
      <c r="Q132" s="40"/>
      <c r="R132" s="40"/>
    </row>
    <row r="133" spans="1:18" ht="13.95" customHeight="1">
      <c r="A133" s="40"/>
      <c r="B133" s="40"/>
      <c r="C133" s="40"/>
      <c r="D133" s="575"/>
      <c r="E133" s="40"/>
      <c r="F133" s="575"/>
      <c r="G133" s="40"/>
      <c r="H133" s="575"/>
      <c r="I133" s="40"/>
      <c r="J133" s="575"/>
      <c r="K133" s="40"/>
      <c r="L133" s="575"/>
      <c r="M133" s="40"/>
      <c r="N133" s="40"/>
      <c r="O133" s="40"/>
      <c r="P133" s="40"/>
      <c r="Q133" s="40"/>
      <c r="R133" s="40"/>
    </row>
    <row r="134" spans="1:18" ht="13.95" customHeight="1">
      <c r="A134" s="40"/>
      <c r="B134" s="40"/>
      <c r="C134" s="40"/>
      <c r="D134" s="575"/>
      <c r="E134" s="40"/>
      <c r="F134" s="575"/>
      <c r="G134" s="40"/>
      <c r="H134" s="575"/>
      <c r="I134" s="40"/>
      <c r="J134" s="575"/>
      <c r="K134" s="40"/>
      <c r="L134" s="575"/>
      <c r="M134" s="40"/>
      <c r="N134" s="40"/>
      <c r="O134" s="40"/>
      <c r="P134" s="40"/>
      <c r="Q134" s="40"/>
      <c r="R134" s="40"/>
    </row>
    <row r="135" spans="1:18" ht="13.95" customHeight="1">
      <c r="A135" s="40"/>
      <c r="B135" s="40"/>
      <c r="C135" s="40"/>
      <c r="D135" s="575"/>
      <c r="E135" s="40"/>
      <c r="F135" s="575"/>
      <c r="G135" s="40"/>
      <c r="H135" s="575"/>
      <c r="I135" s="40"/>
      <c r="J135" s="575"/>
      <c r="K135" s="40"/>
      <c r="L135" s="575"/>
      <c r="M135" s="40"/>
      <c r="N135" s="40"/>
      <c r="O135" s="40"/>
      <c r="P135" s="40"/>
      <c r="Q135" s="40"/>
      <c r="R135" s="40"/>
    </row>
    <row r="136" spans="1:18" ht="13.95" customHeight="1">
      <c r="A136" s="40"/>
      <c r="B136" s="40"/>
      <c r="C136" s="40"/>
      <c r="D136" s="575"/>
      <c r="E136" s="40"/>
      <c r="F136" s="575"/>
      <c r="G136" s="40"/>
      <c r="H136" s="575"/>
      <c r="I136" s="40"/>
      <c r="J136" s="575"/>
      <c r="K136" s="40"/>
      <c r="L136" s="575"/>
      <c r="M136" s="40"/>
      <c r="N136" s="40"/>
      <c r="O136" s="40"/>
      <c r="P136" s="40"/>
      <c r="Q136" s="40"/>
      <c r="R136" s="40"/>
    </row>
    <row r="137" spans="1:18" ht="13.95" customHeight="1">
      <c r="A137" s="40"/>
      <c r="B137" s="40"/>
      <c r="C137" s="40"/>
      <c r="D137" s="575"/>
      <c r="E137" s="40"/>
      <c r="F137" s="575"/>
      <c r="G137" s="40"/>
      <c r="H137" s="575"/>
      <c r="I137" s="40"/>
      <c r="J137" s="575"/>
      <c r="K137" s="40"/>
      <c r="L137" s="575"/>
      <c r="M137" s="40"/>
      <c r="N137" s="40"/>
      <c r="O137" s="40"/>
      <c r="P137" s="40"/>
      <c r="Q137" s="40"/>
      <c r="R137" s="40"/>
    </row>
    <row r="138" spans="1:18" ht="13.95" customHeight="1">
      <c r="A138" s="40"/>
      <c r="B138" s="40"/>
      <c r="C138" s="40"/>
      <c r="D138" s="575"/>
      <c r="E138" s="40"/>
      <c r="F138" s="575"/>
      <c r="G138" s="40"/>
      <c r="H138" s="575"/>
      <c r="I138" s="40"/>
      <c r="J138" s="575"/>
      <c r="K138" s="40"/>
      <c r="L138" s="575"/>
      <c r="M138" s="40"/>
      <c r="N138" s="40"/>
      <c r="O138" s="40"/>
      <c r="P138" s="40"/>
      <c r="Q138" s="40"/>
      <c r="R138" s="40"/>
    </row>
    <row r="139" spans="1:18" ht="13.95" customHeight="1">
      <c r="A139" s="40"/>
      <c r="B139" s="40"/>
      <c r="C139" s="40"/>
      <c r="D139" s="575"/>
      <c r="E139" s="40"/>
      <c r="F139" s="575"/>
      <c r="G139" s="40"/>
      <c r="H139" s="575"/>
      <c r="I139" s="40"/>
      <c r="J139" s="575"/>
      <c r="K139" s="40"/>
      <c r="L139" s="575"/>
      <c r="M139" s="40"/>
      <c r="N139" s="40"/>
      <c r="O139" s="40"/>
      <c r="P139" s="40"/>
      <c r="Q139" s="40"/>
      <c r="R139" s="40"/>
    </row>
    <row r="140" spans="1:18" ht="13.95" customHeight="1">
      <c r="A140" s="40"/>
      <c r="B140" s="40"/>
      <c r="C140" s="40"/>
      <c r="D140" s="575"/>
      <c r="E140" s="40"/>
      <c r="F140" s="575"/>
      <c r="G140" s="40"/>
      <c r="H140" s="575"/>
      <c r="I140" s="40"/>
      <c r="J140" s="575"/>
      <c r="K140" s="40"/>
      <c r="L140" s="575"/>
      <c r="M140" s="40"/>
      <c r="N140" s="40"/>
      <c r="O140" s="40"/>
      <c r="P140" s="40"/>
      <c r="Q140" s="40"/>
      <c r="R140" s="40"/>
    </row>
    <row r="141" spans="1:18" ht="13.95" customHeight="1">
      <c r="A141" s="40"/>
      <c r="B141" s="40"/>
      <c r="C141" s="40"/>
      <c r="D141" s="575"/>
      <c r="E141" s="40"/>
      <c r="F141" s="575"/>
      <c r="G141" s="40"/>
      <c r="H141" s="575"/>
      <c r="I141" s="40"/>
      <c r="J141" s="575"/>
      <c r="K141" s="40"/>
      <c r="L141" s="575"/>
      <c r="M141" s="40"/>
      <c r="N141" s="40"/>
      <c r="O141" s="40"/>
      <c r="P141" s="40"/>
      <c r="Q141" s="40"/>
      <c r="R141" s="40"/>
    </row>
    <row r="142" spans="1:18" ht="13.95" customHeight="1">
      <c r="A142" s="40"/>
      <c r="B142" s="40"/>
      <c r="C142" s="40"/>
      <c r="D142" s="575"/>
      <c r="E142" s="40"/>
      <c r="F142" s="575"/>
      <c r="G142" s="40"/>
      <c r="H142" s="575"/>
      <c r="I142" s="40"/>
      <c r="J142" s="575"/>
      <c r="K142" s="40"/>
      <c r="L142" s="575"/>
      <c r="M142" s="40"/>
      <c r="N142" s="40"/>
      <c r="O142" s="40"/>
      <c r="P142" s="40"/>
      <c r="Q142" s="40"/>
      <c r="R142" s="40"/>
    </row>
    <row r="143" spans="1:18" ht="13.95" customHeight="1">
      <c r="A143" s="40"/>
      <c r="B143" s="40"/>
      <c r="C143" s="40"/>
      <c r="D143" s="575"/>
      <c r="E143" s="40"/>
      <c r="F143" s="575"/>
      <c r="G143" s="40"/>
      <c r="H143" s="575"/>
      <c r="I143" s="40"/>
      <c r="J143" s="575"/>
      <c r="K143" s="40"/>
      <c r="L143" s="575"/>
      <c r="M143" s="40"/>
      <c r="N143" s="40"/>
      <c r="O143" s="40"/>
      <c r="P143" s="40"/>
      <c r="Q143" s="40"/>
      <c r="R143" s="40"/>
    </row>
    <row r="144" spans="1:18" ht="13.95" customHeight="1">
      <c r="A144" s="40"/>
      <c r="B144" s="40"/>
      <c r="C144" s="40"/>
      <c r="D144" s="575"/>
      <c r="E144" s="40"/>
      <c r="F144" s="575"/>
      <c r="G144" s="40"/>
      <c r="H144" s="575"/>
      <c r="I144" s="40"/>
      <c r="J144" s="575"/>
      <c r="K144" s="40"/>
      <c r="L144" s="575"/>
      <c r="M144" s="40"/>
      <c r="N144" s="40"/>
      <c r="O144" s="40"/>
      <c r="P144" s="40"/>
      <c r="Q144" s="40"/>
      <c r="R144" s="40"/>
    </row>
    <row r="145" spans="1:18" ht="13.95" customHeight="1">
      <c r="A145" s="40"/>
      <c r="B145" s="40"/>
      <c r="C145" s="40"/>
      <c r="D145" s="575"/>
      <c r="E145" s="40"/>
      <c r="F145" s="575"/>
      <c r="G145" s="40"/>
      <c r="H145" s="575"/>
      <c r="I145" s="40"/>
      <c r="J145" s="575"/>
      <c r="K145" s="40"/>
      <c r="L145" s="575"/>
      <c r="M145" s="40"/>
      <c r="N145" s="40"/>
      <c r="O145" s="40"/>
      <c r="P145" s="40"/>
      <c r="Q145" s="40"/>
      <c r="R145" s="40"/>
    </row>
    <row r="146" spans="1:18" ht="13.95" customHeight="1">
      <c r="A146" s="40"/>
      <c r="B146" s="40"/>
      <c r="C146" s="40"/>
      <c r="D146" s="575"/>
      <c r="E146" s="40"/>
      <c r="F146" s="575"/>
      <c r="G146" s="40"/>
      <c r="H146" s="575"/>
      <c r="I146" s="40"/>
      <c r="J146" s="575"/>
      <c r="K146" s="40"/>
      <c r="L146" s="575"/>
      <c r="M146" s="40"/>
      <c r="N146" s="40"/>
      <c r="O146" s="40"/>
      <c r="P146" s="40"/>
      <c r="Q146" s="40"/>
      <c r="R146" s="40"/>
    </row>
    <row r="147" spans="1:18" ht="13.95" customHeight="1">
      <c r="A147" s="40"/>
      <c r="B147" s="40"/>
      <c r="C147" s="40"/>
      <c r="D147" s="575"/>
      <c r="E147" s="40"/>
      <c r="F147" s="575"/>
      <c r="G147" s="40"/>
      <c r="H147" s="575"/>
      <c r="I147" s="40"/>
      <c r="J147" s="575"/>
      <c r="K147" s="40"/>
      <c r="L147" s="575"/>
      <c r="M147" s="40"/>
      <c r="N147" s="40"/>
      <c r="O147" s="40"/>
      <c r="P147" s="40"/>
      <c r="Q147" s="40"/>
      <c r="R147" s="40"/>
    </row>
    <row r="148" spans="1:18" ht="13.95" customHeight="1">
      <c r="A148" s="40"/>
      <c r="B148" s="40"/>
      <c r="C148" s="40"/>
      <c r="D148" s="575"/>
      <c r="E148" s="40"/>
      <c r="F148" s="575"/>
      <c r="G148" s="40"/>
      <c r="H148" s="575"/>
      <c r="I148" s="40"/>
      <c r="J148" s="575"/>
      <c r="K148" s="40"/>
      <c r="L148" s="575"/>
      <c r="M148" s="40"/>
      <c r="N148" s="40"/>
      <c r="O148" s="40"/>
      <c r="P148" s="40"/>
      <c r="Q148" s="40"/>
      <c r="R148" s="40"/>
    </row>
    <row r="149" spans="1:18" ht="13.95" customHeight="1">
      <c r="A149" s="40"/>
      <c r="B149" s="40"/>
      <c r="C149" s="40"/>
      <c r="D149" s="575"/>
      <c r="E149" s="40"/>
      <c r="F149" s="575"/>
      <c r="G149" s="40"/>
      <c r="H149" s="575"/>
      <c r="I149" s="40"/>
      <c r="J149" s="575"/>
      <c r="K149" s="40"/>
      <c r="L149" s="575"/>
      <c r="M149" s="40"/>
      <c r="N149" s="40"/>
      <c r="O149" s="40"/>
      <c r="P149" s="40"/>
      <c r="Q149" s="40"/>
      <c r="R149" s="40"/>
    </row>
    <row r="150" spans="1:18" ht="13.95" customHeight="1">
      <c r="A150" s="40"/>
      <c r="B150" s="40"/>
      <c r="C150" s="40"/>
      <c r="D150" s="575"/>
      <c r="E150" s="40"/>
      <c r="F150" s="575"/>
      <c r="G150" s="40"/>
      <c r="H150" s="575"/>
      <c r="I150" s="40"/>
      <c r="J150" s="575"/>
      <c r="K150" s="40"/>
      <c r="L150" s="575"/>
      <c r="M150" s="40"/>
      <c r="N150" s="40"/>
      <c r="O150" s="40"/>
      <c r="P150" s="40"/>
      <c r="Q150" s="40"/>
      <c r="R150" s="40"/>
    </row>
    <row r="151" spans="1:18" ht="13.95" customHeight="1">
      <c r="A151" s="40"/>
      <c r="B151" s="40"/>
      <c r="C151" s="40"/>
      <c r="D151" s="575"/>
      <c r="E151" s="40"/>
      <c r="F151" s="575"/>
      <c r="G151" s="40"/>
      <c r="H151" s="575"/>
      <c r="I151" s="40"/>
      <c r="J151" s="575"/>
      <c r="K151" s="40"/>
      <c r="L151" s="575"/>
      <c r="M151" s="40"/>
      <c r="N151" s="40"/>
      <c r="O151" s="40"/>
      <c r="P151" s="40"/>
      <c r="Q151" s="40"/>
      <c r="R151" s="40"/>
    </row>
    <row r="152" spans="1:18" ht="13.95" customHeight="1">
      <c r="A152" s="40"/>
      <c r="B152" s="40"/>
      <c r="C152" s="40"/>
      <c r="D152" s="575"/>
      <c r="E152" s="40"/>
      <c r="F152" s="575"/>
      <c r="G152" s="40"/>
      <c r="H152" s="575"/>
      <c r="I152" s="40"/>
      <c r="J152" s="575"/>
      <c r="K152" s="40"/>
      <c r="L152" s="575"/>
      <c r="M152" s="40"/>
      <c r="N152" s="40"/>
      <c r="O152" s="40"/>
      <c r="P152" s="40"/>
      <c r="Q152" s="40"/>
      <c r="R152" s="40"/>
    </row>
    <row r="153" spans="1:18" ht="13.95" customHeight="1">
      <c r="A153" s="40"/>
      <c r="B153" s="40"/>
      <c r="C153" s="40"/>
      <c r="D153" s="575"/>
      <c r="E153" s="40"/>
      <c r="F153" s="575"/>
      <c r="G153" s="40"/>
      <c r="H153" s="575"/>
      <c r="I153" s="40"/>
      <c r="J153" s="575"/>
      <c r="K153" s="40"/>
      <c r="L153" s="575"/>
      <c r="M153" s="40"/>
      <c r="N153" s="40"/>
      <c r="O153" s="40"/>
      <c r="P153" s="40"/>
      <c r="Q153" s="40"/>
      <c r="R153" s="40"/>
    </row>
    <row r="154" spans="1:18" ht="13.95" customHeight="1">
      <c r="A154" s="40"/>
      <c r="B154" s="40"/>
      <c r="C154" s="40"/>
      <c r="D154" s="575"/>
      <c r="E154" s="40"/>
      <c r="F154" s="575"/>
      <c r="G154" s="40"/>
      <c r="H154" s="575"/>
      <c r="I154" s="40"/>
      <c r="J154" s="575"/>
      <c r="K154" s="40"/>
      <c r="L154" s="575"/>
      <c r="M154" s="40"/>
      <c r="N154" s="40"/>
      <c r="O154" s="40"/>
      <c r="P154" s="40"/>
      <c r="Q154" s="40"/>
      <c r="R154" s="40"/>
    </row>
    <row r="155" spans="1:18" ht="13.95" customHeight="1">
      <c r="A155" s="40"/>
      <c r="B155" s="40"/>
      <c r="C155" s="40"/>
      <c r="D155" s="575"/>
      <c r="E155" s="40"/>
      <c r="F155" s="575"/>
      <c r="G155" s="40"/>
      <c r="H155" s="575"/>
      <c r="I155" s="40"/>
      <c r="J155" s="575"/>
      <c r="K155" s="40"/>
      <c r="L155" s="575"/>
      <c r="M155" s="40"/>
      <c r="N155" s="40"/>
      <c r="O155" s="40"/>
      <c r="P155" s="40"/>
      <c r="Q155" s="40"/>
      <c r="R155" s="40"/>
    </row>
    <row r="156" spans="1:18" ht="13.95" customHeight="1">
      <c r="A156" s="40"/>
      <c r="B156" s="40"/>
      <c r="C156" s="40"/>
      <c r="D156" s="575"/>
      <c r="E156" s="40"/>
      <c r="F156" s="575"/>
      <c r="G156" s="40"/>
      <c r="H156" s="575"/>
      <c r="I156" s="40"/>
      <c r="J156" s="575"/>
      <c r="K156" s="40"/>
      <c r="L156" s="575"/>
      <c r="M156" s="40"/>
      <c r="N156" s="40"/>
      <c r="O156" s="40"/>
      <c r="P156" s="40"/>
      <c r="Q156" s="40"/>
      <c r="R156" s="40"/>
    </row>
    <row r="157" spans="1:18" ht="13.95" customHeight="1">
      <c r="A157" s="40"/>
      <c r="B157" s="40"/>
      <c r="C157" s="40"/>
      <c r="D157" s="575"/>
      <c r="E157" s="40"/>
      <c r="F157" s="575"/>
      <c r="G157" s="40"/>
      <c r="H157" s="575"/>
      <c r="I157" s="40"/>
      <c r="J157" s="575"/>
      <c r="K157" s="40"/>
      <c r="L157" s="575"/>
      <c r="M157" s="40"/>
      <c r="N157" s="40"/>
      <c r="O157" s="40"/>
      <c r="P157" s="40"/>
      <c r="Q157" s="40"/>
      <c r="R157" s="40"/>
    </row>
    <row r="158" spans="1:18" ht="13.95" customHeight="1">
      <c r="A158" s="40"/>
      <c r="B158" s="40"/>
      <c r="C158" s="40"/>
      <c r="D158" s="575"/>
      <c r="E158" s="40"/>
      <c r="F158" s="575"/>
      <c r="G158" s="40"/>
      <c r="H158" s="575"/>
      <c r="I158" s="40"/>
      <c r="J158" s="575"/>
      <c r="K158" s="40"/>
      <c r="L158" s="575"/>
      <c r="M158" s="40"/>
      <c r="N158" s="40"/>
      <c r="O158" s="40"/>
      <c r="P158" s="40"/>
      <c r="Q158" s="40"/>
      <c r="R158" s="40"/>
    </row>
    <row r="159" spans="1:18" ht="13.95" customHeight="1">
      <c r="A159" s="40"/>
      <c r="B159" s="40"/>
      <c r="C159" s="40"/>
      <c r="D159" s="575"/>
      <c r="E159" s="40"/>
      <c r="F159" s="575"/>
      <c r="G159" s="40"/>
      <c r="H159" s="575"/>
      <c r="I159" s="40"/>
      <c r="J159" s="575"/>
      <c r="K159" s="40"/>
      <c r="L159" s="575"/>
      <c r="M159" s="40"/>
      <c r="N159" s="40"/>
      <c r="O159" s="40"/>
      <c r="P159" s="40"/>
      <c r="Q159" s="40"/>
      <c r="R159" s="40"/>
    </row>
    <row r="160" spans="1:18" ht="13.95" customHeight="1">
      <c r="A160" s="40"/>
      <c r="B160" s="40"/>
      <c r="C160" s="40"/>
      <c r="D160" s="575"/>
      <c r="E160" s="40"/>
      <c r="F160" s="575"/>
      <c r="G160" s="40"/>
      <c r="H160" s="575"/>
      <c r="I160" s="40"/>
      <c r="J160" s="575"/>
      <c r="K160" s="40"/>
      <c r="L160" s="575"/>
      <c r="M160" s="40"/>
      <c r="N160" s="40"/>
      <c r="O160" s="40"/>
      <c r="P160" s="40"/>
      <c r="Q160" s="40"/>
      <c r="R160" s="40"/>
    </row>
    <row r="161" spans="1:18" ht="13.95" customHeight="1">
      <c r="A161" s="40"/>
      <c r="B161" s="40"/>
      <c r="C161" s="40"/>
      <c r="D161" s="575"/>
      <c r="E161" s="40"/>
      <c r="F161" s="575"/>
      <c r="G161" s="40"/>
      <c r="H161" s="575"/>
      <c r="I161" s="40"/>
      <c r="J161" s="575"/>
      <c r="K161" s="40"/>
      <c r="L161" s="575"/>
      <c r="M161" s="40"/>
      <c r="N161" s="40"/>
      <c r="O161" s="40"/>
      <c r="P161" s="40"/>
      <c r="Q161" s="40"/>
      <c r="R161" s="40"/>
    </row>
    <row r="162" spans="1:18" ht="13.95" customHeight="1">
      <c r="A162" s="40"/>
      <c r="B162" s="40"/>
      <c r="C162" s="40"/>
      <c r="D162" s="575"/>
      <c r="E162" s="40"/>
      <c r="F162" s="575"/>
      <c r="G162" s="40"/>
      <c r="H162" s="575"/>
      <c r="I162" s="40"/>
      <c r="J162" s="575"/>
      <c r="K162" s="40"/>
      <c r="L162" s="575"/>
      <c r="M162" s="40"/>
      <c r="N162" s="40"/>
      <c r="O162" s="40"/>
      <c r="P162" s="40"/>
      <c r="Q162" s="40"/>
      <c r="R162" s="40"/>
    </row>
    <row r="163" spans="1:18" ht="13.95" customHeight="1">
      <c r="A163" s="40"/>
      <c r="B163" s="40"/>
      <c r="C163" s="40"/>
      <c r="D163" s="575"/>
      <c r="E163" s="40"/>
      <c r="F163" s="575"/>
      <c r="G163" s="40"/>
      <c r="H163" s="575"/>
      <c r="I163" s="40"/>
      <c r="J163" s="575"/>
      <c r="K163" s="40"/>
      <c r="L163" s="575"/>
      <c r="M163" s="40"/>
      <c r="N163" s="40"/>
      <c r="O163" s="40"/>
      <c r="P163" s="40"/>
      <c r="Q163" s="40"/>
      <c r="R163" s="40"/>
    </row>
    <row r="164" spans="1:18" ht="13.95" customHeight="1">
      <c r="A164" s="40"/>
      <c r="B164" s="40"/>
      <c r="C164" s="40"/>
      <c r="D164" s="575"/>
      <c r="E164" s="40"/>
      <c r="F164" s="575"/>
      <c r="G164" s="40"/>
      <c r="H164" s="575"/>
      <c r="I164" s="40"/>
      <c r="J164" s="575"/>
      <c r="K164" s="40"/>
      <c r="L164" s="575"/>
      <c r="M164" s="40"/>
      <c r="N164" s="40"/>
      <c r="O164" s="40"/>
      <c r="P164" s="40"/>
      <c r="Q164" s="40"/>
      <c r="R164" s="40"/>
    </row>
    <row r="165" spans="1:18" ht="13.95" customHeight="1">
      <c r="A165" s="40"/>
      <c r="B165" s="40"/>
      <c r="C165" s="40"/>
      <c r="D165" s="575"/>
      <c r="E165" s="40"/>
      <c r="F165" s="575"/>
      <c r="G165" s="40"/>
      <c r="H165" s="575"/>
      <c r="I165" s="40"/>
      <c r="J165" s="575"/>
      <c r="K165" s="40"/>
      <c r="L165" s="575"/>
      <c r="M165" s="40"/>
      <c r="N165" s="40"/>
      <c r="O165" s="40"/>
      <c r="P165" s="40"/>
      <c r="Q165" s="40"/>
      <c r="R165" s="40"/>
    </row>
    <row r="166" spans="1:18" ht="13.95" customHeight="1">
      <c r="A166" s="40"/>
      <c r="B166" s="40"/>
      <c r="C166" s="40"/>
      <c r="D166" s="575"/>
      <c r="E166" s="40"/>
      <c r="F166" s="575"/>
      <c r="G166" s="40"/>
      <c r="H166" s="575"/>
      <c r="I166" s="40"/>
      <c r="J166" s="575"/>
      <c r="K166" s="40"/>
      <c r="L166" s="575"/>
      <c r="M166" s="40"/>
      <c r="N166" s="40"/>
      <c r="O166" s="40"/>
      <c r="P166" s="40"/>
      <c r="Q166" s="40"/>
      <c r="R166" s="40"/>
    </row>
    <row r="167" spans="1:18" ht="13.95" customHeight="1">
      <c r="A167" s="40"/>
      <c r="B167" s="40"/>
      <c r="C167" s="40"/>
      <c r="D167" s="575"/>
      <c r="E167" s="40"/>
      <c r="F167" s="575"/>
      <c r="G167" s="40"/>
      <c r="H167" s="575"/>
      <c r="I167" s="40"/>
      <c r="J167" s="575"/>
      <c r="K167" s="40"/>
      <c r="L167" s="575"/>
      <c r="M167" s="40"/>
      <c r="N167" s="40"/>
      <c r="O167" s="40"/>
      <c r="P167" s="40"/>
      <c r="Q167" s="40"/>
      <c r="R167" s="40"/>
    </row>
    <row r="168" spans="1:18" ht="13.95" customHeight="1">
      <c r="A168" s="40"/>
      <c r="B168" s="40"/>
      <c r="C168" s="40"/>
      <c r="D168" s="575"/>
      <c r="E168" s="40"/>
      <c r="F168" s="575"/>
      <c r="G168" s="40"/>
      <c r="H168" s="575"/>
      <c r="I168" s="40"/>
      <c r="J168" s="575"/>
      <c r="K168" s="40"/>
      <c r="L168" s="575"/>
      <c r="M168" s="40"/>
      <c r="N168" s="40"/>
      <c r="O168" s="40"/>
      <c r="P168" s="40"/>
      <c r="Q168" s="40"/>
      <c r="R168" s="40"/>
    </row>
    <row r="169" spans="1:18" ht="13.95" customHeight="1">
      <c r="A169" s="40"/>
      <c r="B169" s="40"/>
      <c r="C169" s="40"/>
      <c r="D169" s="575"/>
      <c r="E169" s="40"/>
      <c r="F169" s="575"/>
      <c r="G169" s="40"/>
      <c r="H169" s="575"/>
      <c r="I169" s="40"/>
      <c r="J169" s="575"/>
      <c r="K169" s="40"/>
      <c r="L169" s="575"/>
      <c r="M169" s="40"/>
      <c r="N169" s="40"/>
      <c r="O169" s="40"/>
      <c r="P169" s="40"/>
      <c r="Q169" s="40"/>
      <c r="R169" s="40"/>
    </row>
    <row r="170" spans="1:18" ht="13.95" customHeight="1">
      <c r="A170" s="40"/>
      <c r="B170" s="40"/>
      <c r="C170" s="40"/>
      <c r="D170" s="575"/>
      <c r="E170" s="40"/>
      <c r="F170" s="575"/>
      <c r="G170" s="40"/>
      <c r="H170" s="575"/>
      <c r="I170" s="40"/>
      <c r="J170" s="575"/>
      <c r="K170" s="40"/>
      <c r="L170" s="575"/>
      <c r="M170" s="40"/>
      <c r="N170" s="40"/>
      <c r="O170" s="40"/>
      <c r="P170" s="40"/>
      <c r="Q170" s="40"/>
      <c r="R170" s="40"/>
    </row>
    <row r="171" spans="1:18" ht="13.95" customHeight="1">
      <c r="A171" s="40"/>
      <c r="B171" s="40"/>
      <c r="C171" s="40"/>
      <c r="D171" s="575"/>
      <c r="E171" s="40"/>
      <c r="F171" s="575"/>
      <c r="G171" s="40"/>
      <c r="H171" s="575"/>
      <c r="I171" s="40"/>
      <c r="J171" s="575"/>
      <c r="K171" s="40"/>
      <c r="L171" s="575"/>
      <c r="M171" s="40"/>
      <c r="N171" s="40"/>
      <c r="O171" s="40"/>
      <c r="P171" s="40"/>
      <c r="Q171" s="40"/>
      <c r="R171" s="40"/>
    </row>
    <row r="172" spans="1:18" ht="13.95" customHeight="1">
      <c r="A172" s="40"/>
      <c r="B172" s="40"/>
      <c r="C172" s="40"/>
      <c r="D172" s="575"/>
      <c r="E172" s="40"/>
      <c r="F172" s="575"/>
      <c r="G172" s="40"/>
      <c r="H172" s="575"/>
      <c r="I172" s="40"/>
      <c r="J172" s="575"/>
      <c r="K172" s="40"/>
      <c r="L172" s="575"/>
      <c r="M172" s="40"/>
      <c r="N172" s="40"/>
      <c r="O172" s="40"/>
      <c r="P172" s="40"/>
      <c r="Q172" s="40"/>
      <c r="R172" s="40"/>
    </row>
    <row r="173" spans="1:18" ht="13.95" customHeight="1">
      <c r="A173" s="40"/>
      <c r="B173" s="40"/>
      <c r="C173" s="40"/>
      <c r="D173" s="575"/>
      <c r="E173" s="40"/>
      <c r="F173" s="575"/>
      <c r="G173" s="40"/>
      <c r="H173" s="575"/>
      <c r="I173" s="40"/>
      <c r="J173" s="575"/>
      <c r="K173" s="40"/>
      <c r="L173" s="575"/>
      <c r="M173" s="40"/>
      <c r="N173" s="40"/>
      <c r="O173" s="40"/>
      <c r="P173" s="40"/>
      <c r="Q173" s="40"/>
      <c r="R173" s="40"/>
    </row>
    <row r="174" spans="1:18" ht="13.95" customHeight="1">
      <c r="A174" s="40"/>
      <c r="B174" s="40"/>
      <c r="C174" s="40"/>
      <c r="D174" s="575"/>
      <c r="E174" s="40"/>
      <c r="F174" s="575"/>
      <c r="G174" s="40"/>
      <c r="H174" s="575"/>
      <c r="I174" s="40"/>
      <c r="J174" s="575"/>
      <c r="K174" s="40"/>
      <c r="L174" s="575"/>
      <c r="M174" s="40"/>
      <c r="N174" s="40"/>
      <c r="O174" s="40"/>
      <c r="P174" s="40"/>
      <c r="Q174" s="40"/>
      <c r="R174" s="40"/>
    </row>
    <row r="175" spans="1:18" ht="13.95" customHeight="1">
      <c r="A175" s="40"/>
      <c r="B175" s="40"/>
      <c r="C175" s="40"/>
      <c r="D175" s="575"/>
      <c r="E175" s="40"/>
      <c r="F175" s="575"/>
      <c r="G175" s="40"/>
      <c r="H175" s="575"/>
      <c r="I175" s="40"/>
      <c r="J175" s="575"/>
      <c r="K175" s="40"/>
      <c r="L175" s="575"/>
      <c r="M175" s="40"/>
      <c r="N175" s="40"/>
      <c r="O175" s="40"/>
      <c r="P175" s="40"/>
      <c r="Q175" s="40"/>
      <c r="R175" s="40"/>
    </row>
    <row r="176" spans="1:18" ht="13.95" customHeight="1">
      <c r="A176" s="40"/>
      <c r="B176" s="40"/>
      <c r="C176" s="40"/>
      <c r="D176" s="575"/>
      <c r="E176" s="40"/>
      <c r="F176" s="575"/>
      <c r="G176" s="40"/>
      <c r="H176" s="575"/>
      <c r="I176" s="40"/>
      <c r="J176" s="575"/>
      <c r="K176" s="40"/>
      <c r="L176" s="575"/>
      <c r="M176" s="40"/>
      <c r="N176" s="40"/>
      <c r="O176" s="40"/>
      <c r="P176" s="40"/>
      <c r="Q176" s="40"/>
      <c r="R176" s="40"/>
    </row>
    <row r="177" spans="1:18" ht="13.95" customHeight="1">
      <c r="A177" s="40"/>
      <c r="B177" s="40"/>
      <c r="C177" s="40"/>
      <c r="D177" s="575"/>
      <c r="E177" s="40"/>
      <c r="F177" s="575"/>
      <c r="G177" s="40"/>
      <c r="H177" s="575"/>
      <c r="I177" s="40"/>
      <c r="J177" s="575"/>
      <c r="K177" s="40"/>
      <c r="L177" s="575"/>
      <c r="M177" s="40"/>
      <c r="N177" s="40"/>
      <c r="O177" s="40"/>
      <c r="P177" s="40"/>
      <c r="Q177" s="40"/>
      <c r="R177" s="40"/>
    </row>
    <row r="178" spans="1:18" ht="13.95" customHeight="1">
      <c r="A178" s="40"/>
      <c r="B178" s="40"/>
      <c r="C178" s="40"/>
      <c r="D178" s="575"/>
      <c r="E178" s="40"/>
      <c r="F178" s="575"/>
      <c r="G178" s="40"/>
      <c r="H178" s="575"/>
      <c r="I178" s="40"/>
      <c r="J178" s="575"/>
      <c r="K178" s="40"/>
      <c r="L178" s="575"/>
      <c r="M178" s="40"/>
      <c r="N178" s="40"/>
      <c r="O178" s="40"/>
      <c r="P178" s="40"/>
      <c r="Q178" s="40"/>
      <c r="R178" s="40"/>
    </row>
    <row r="179" spans="1:18" ht="13.95" customHeight="1">
      <c r="A179" s="40"/>
      <c r="B179" s="40"/>
      <c r="C179" s="40"/>
      <c r="D179" s="575"/>
      <c r="E179" s="40"/>
      <c r="F179" s="575"/>
      <c r="G179" s="40"/>
      <c r="H179" s="575"/>
      <c r="I179" s="40"/>
      <c r="J179" s="575"/>
      <c r="K179" s="40"/>
      <c r="L179" s="575"/>
      <c r="M179" s="40"/>
      <c r="N179" s="40"/>
      <c r="O179" s="40"/>
      <c r="P179" s="40"/>
      <c r="Q179" s="40"/>
      <c r="R179" s="40"/>
    </row>
    <row r="180" spans="1:18" ht="13.95" customHeight="1">
      <c r="A180" s="40"/>
      <c r="B180" s="40"/>
      <c r="C180" s="40"/>
      <c r="D180" s="575"/>
      <c r="E180" s="40"/>
      <c r="F180" s="575"/>
      <c r="G180" s="40"/>
      <c r="H180" s="575"/>
      <c r="I180" s="40"/>
      <c r="J180" s="575"/>
      <c r="K180" s="40"/>
      <c r="L180" s="575"/>
      <c r="M180" s="40"/>
      <c r="N180" s="40"/>
      <c r="O180" s="40"/>
      <c r="P180" s="40"/>
      <c r="Q180" s="40"/>
      <c r="R180" s="40"/>
    </row>
    <row r="181" spans="1:18" ht="13.95" customHeight="1">
      <c r="A181" s="40"/>
      <c r="B181" s="40"/>
      <c r="C181" s="40"/>
      <c r="D181" s="575"/>
      <c r="E181" s="40"/>
      <c r="F181" s="575"/>
      <c r="G181" s="40"/>
      <c r="H181" s="575"/>
      <c r="I181" s="40"/>
      <c r="J181" s="575"/>
      <c r="K181" s="40"/>
      <c r="L181" s="575"/>
      <c r="M181" s="40"/>
      <c r="N181" s="40"/>
      <c r="O181" s="40"/>
      <c r="P181" s="40"/>
      <c r="Q181" s="40"/>
      <c r="R181" s="40"/>
    </row>
    <row r="182" spans="1:18" ht="13.95" customHeight="1">
      <c r="A182" s="40"/>
      <c r="B182" s="40"/>
      <c r="C182" s="40"/>
      <c r="D182" s="575"/>
      <c r="E182" s="40"/>
      <c r="F182" s="575"/>
      <c r="G182" s="40"/>
      <c r="H182" s="575"/>
      <c r="I182" s="40"/>
      <c r="J182" s="575"/>
      <c r="K182" s="40"/>
      <c r="L182" s="575"/>
      <c r="M182" s="40"/>
      <c r="N182" s="40"/>
      <c r="O182" s="40"/>
      <c r="P182" s="40"/>
      <c r="Q182" s="40"/>
      <c r="R182" s="40"/>
    </row>
    <row r="183" spans="1:18" ht="13.95" customHeight="1">
      <c r="A183" s="40"/>
      <c r="B183" s="40"/>
      <c r="C183" s="40"/>
      <c r="D183" s="575"/>
      <c r="E183" s="40"/>
      <c r="F183" s="575"/>
      <c r="G183" s="40"/>
      <c r="H183" s="575"/>
      <c r="I183" s="40"/>
      <c r="J183" s="575"/>
      <c r="K183" s="40"/>
      <c r="L183" s="575"/>
      <c r="M183" s="40"/>
      <c r="N183" s="40"/>
      <c r="O183" s="40"/>
      <c r="P183" s="40"/>
      <c r="Q183" s="40"/>
      <c r="R183" s="40"/>
    </row>
    <row r="184" spans="1:18" ht="13.95" customHeight="1">
      <c r="A184" s="40"/>
      <c r="B184" s="40"/>
      <c r="C184" s="40"/>
      <c r="D184" s="575"/>
      <c r="E184" s="40"/>
      <c r="F184" s="575"/>
      <c r="G184" s="40"/>
      <c r="H184" s="575"/>
      <c r="I184" s="40"/>
      <c r="J184" s="575"/>
      <c r="K184" s="40"/>
      <c r="L184" s="575"/>
      <c r="M184" s="40"/>
      <c r="N184" s="40"/>
      <c r="O184" s="40"/>
      <c r="P184" s="40"/>
      <c r="Q184" s="40"/>
      <c r="R184" s="40"/>
    </row>
    <row r="185" spans="1:18" ht="13.95" customHeight="1">
      <c r="A185" s="40"/>
      <c r="B185" s="40"/>
      <c r="C185" s="40"/>
      <c r="D185" s="575"/>
      <c r="E185" s="40"/>
      <c r="F185" s="575"/>
      <c r="G185" s="40"/>
      <c r="H185" s="575"/>
      <c r="I185" s="40"/>
      <c r="J185" s="575"/>
      <c r="K185" s="40"/>
      <c r="L185" s="575"/>
      <c r="M185" s="40"/>
      <c r="N185" s="40"/>
      <c r="O185" s="40"/>
      <c r="P185" s="40"/>
      <c r="Q185" s="40"/>
      <c r="R185" s="40"/>
    </row>
    <row r="186" spans="1:18" ht="13.95" customHeight="1">
      <c r="A186" s="40"/>
      <c r="B186" s="40"/>
      <c r="C186" s="40"/>
      <c r="D186" s="575"/>
      <c r="E186" s="40"/>
      <c r="F186" s="575"/>
      <c r="G186" s="40"/>
      <c r="H186" s="575"/>
      <c r="I186" s="40"/>
      <c r="J186" s="575"/>
      <c r="K186" s="40"/>
      <c r="L186" s="575"/>
      <c r="M186" s="40"/>
      <c r="N186" s="40"/>
      <c r="O186" s="40"/>
      <c r="P186" s="40"/>
      <c r="Q186" s="40"/>
      <c r="R186" s="40"/>
    </row>
    <row r="187" spans="1:18" ht="13.95" customHeight="1">
      <c r="A187" s="40"/>
      <c r="B187" s="40"/>
      <c r="C187" s="40"/>
      <c r="D187" s="575"/>
      <c r="E187" s="40"/>
      <c r="F187" s="575"/>
      <c r="G187" s="40"/>
      <c r="H187" s="575"/>
      <c r="I187" s="40"/>
      <c r="J187" s="575"/>
      <c r="K187" s="40"/>
      <c r="L187" s="575"/>
      <c r="M187" s="40"/>
      <c r="N187" s="40"/>
      <c r="O187" s="40"/>
      <c r="P187" s="40"/>
      <c r="Q187" s="40"/>
      <c r="R187" s="40"/>
    </row>
    <row r="188" spans="1:18" ht="13.95" customHeight="1">
      <c r="A188" s="40"/>
      <c r="B188" s="40"/>
      <c r="C188" s="40"/>
      <c r="D188" s="575"/>
      <c r="E188" s="40"/>
      <c r="F188" s="575"/>
      <c r="G188" s="40"/>
      <c r="H188" s="575"/>
      <c r="I188" s="40"/>
      <c r="J188" s="575"/>
      <c r="K188" s="40"/>
      <c r="L188" s="575"/>
      <c r="M188" s="40"/>
      <c r="N188" s="40"/>
      <c r="O188" s="40"/>
      <c r="P188" s="40"/>
      <c r="Q188" s="40"/>
      <c r="R188" s="40"/>
    </row>
    <row r="189" spans="1:18" ht="13.95" customHeight="1">
      <c r="A189" s="40"/>
      <c r="B189" s="40"/>
      <c r="C189" s="40"/>
      <c r="D189" s="575"/>
      <c r="E189" s="40"/>
      <c r="F189" s="575"/>
      <c r="G189" s="40"/>
      <c r="H189" s="575"/>
      <c r="I189" s="40"/>
      <c r="J189" s="575"/>
      <c r="K189" s="40"/>
      <c r="L189" s="575"/>
      <c r="M189" s="40"/>
      <c r="N189" s="40"/>
      <c r="O189" s="40"/>
      <c r="P189" s="40"/>
      <c r="Q189" s="40"/>
      <c r="R189" s="40"/>
    </row>
    <row r="190" spans="1:18" ht="13.95" customHeight="1">
      <c r="A190" s="40"/>
      <c r="B190" s="40"/>
      <c r="C190" s="40"/>
      <c r="D190" s="575"/>
      <c r="E190" s="40"/>
      <c r="F190" s="575"/>
      <c r="G190" s="40"/>
      <c r="H190" s="575"/>
      <c r="I190" s="40"/>
      <c r="J190" s="575"/>
      <c r="K190" s="40"/>
      <c r="L190" s="575"/>
      <c r="M190" s="40"/>
      <c r="N190" s="40"/>
      <c r="O190" s="40"/>
      <c r="P190" s="40"/>
      <c r="Q190" s="40"/>
      <c r="R190" s="40"/>
    </row>
    <row r="191" spans="1:18" ht="13.95" customHeight="1">
      <c r="A191" s="40"/>
      <c r="B191" s="40"/>
      <c r="C191" s="40"/>
      <c r="D191" s="575"/>
      <c r="E191" s="40"/>
      <c r="F191" s="575"/>
      <c r="G191" s="40"/>
      <c r="H191" s="575"/>
      <c r="I191" s="40"/>
      <c r="J191" s="575"/>
      <c r="K191" s="40"/>
      <c r="L191" s="575"/>
      <c r="M191" s="40"/>
      <c r="N191" s="40"/>
      <c r="O191" s="40"/>
      <c r="P191" s="40"/>
      <c r="Q191" s="40"/>
      <c r="R191" s="40"/>
    </row>
    <row r="192" spans="1:18" ht="13.95" customHeight="1">
      <c r="A192" s="40"/>
      <c r="B192" s="40"/>
      <c r="C192" s="40"/>
      <c r="D192" s="575"/>
      <c r="E192" s="40"/>
      <c r="F192" s="575"/>
      <c r="G192" s="40"/>
      <c r="H192" s="575"/>
      <c r="I192" s="40"/>
      <c r="J192" s="575"/>
      <c r="K192" s="40"/>
      <c r="L192" s="575"/>
      <c r="M192" s="40"/>
      <c r="N192" s="40"/>
      <c r="O192" s="40"/>
      <c r="P192" s="40"/>
      <c r="Q192" s="40"/>
      <c r="R192" s="40"/>
    </row>
    <row r="193" spans="1:18" ht="13.95" customHeight="1">
      <c r="A193" s="40"/>
      <c r="B193" s="40"/>
      <c r="C193" s="40"/>
      <c r="D193" s="575"/>
      <c r="E193" s="40"/>
      <c r="F193" s="575"/>
      <c r="G193" s="40"/>
      <c r="H193" s="575"/>
      <c r="I193" s="40"/>
      <c r="J193" s="575"/>
      <c r="K193" s="40"/>
      <c r="L193" s="575"/>
      <c r="M193" s="40"/>
      <c r="N193" s="40"/>
      <c r="O193" s="40"/>
      <c r="P193" s="40"/>
      <c r="Q193" s="40"/>
      <c r="R193" s="40"/>
    </row>
    <row r="194" spans="1:18" ht="13.95" customHeight="1">
      <c r="A194" s="40"/>
      <c r="B194" s="40"/>
      <c r="C194" s="40"/>
      <c r="D194" s="575"/>
      <c r="E194" s="40"/>
      <c r="F194" s="575"/>
      <c r="G194" s="40"/>
      <c r="H194" s="575"/>
      <c r="I194" s="40"/>
      <c r="J194" s="575"/>
      <c r="K194" s="40"/>
      <c r="L194" s="575"/>
      <c r="M194" s="40"/>
      <c r="N194" s="40"/>
      <c r="O194" s="40"/>
      <c r="P194" s="40"/>
      <c r="Q194" s="40"/>
      <c r="R194" s="40"/>
    </row>
    <row r="195" spans="1:18" ht="13.95" customHeight="1">
      <c r="A195" s="40"/>
      <c r="B195" s="40"/>
      <c r="C195" s="40"/>
      <c r="D195" s="575"/>
      <c r="E195" s="40"/>
      <c r="F195" s="575"/>
      <c r="G195" s="40"/>
      <c r="H195" s="575"/>
      <c r="I195" s="40"/>
      <c r="J195" s="575"/>
      <c r="K195" s="40"/>
      <c r="L195" s="575"/>
      <c r="M195" s="40"/>
      <c r="N195" s="40"/>
      <c r="O195" s="40"/>
      <c r="P195" s="40"/>
      <c r="Q195" s="40"/>
      <c r="R195" s="40"/>
    </row>
    <row r="196" spans="1:18" ht="13.95" customHeight="1">
      <c r="A196" s="40"/>
      <c r="B196" s="40"/>
      <c r="C196" s="40"/>
      <c r="D196" s="575"/>
      <c r="E196" s="40"/>
      <c r="F196" s="575"/>
      <c r="G196" s="40"/>
      <c r="H196" s="575"/>
      <c r="I196" s="40"/>
      <c r="J196" s="575"/>
      <c r="K196" s="40"/>
      <c r="L196" s="575"/>
      <c r="M196" s="40"/>
      <c r="N196" s="40"/>
      <c r="O196" s="40"/>
      <c r="P196" s="40"/>
      <c r="Q196" s="40"/>
      <c r="R196" s="40"/>
    </row>
    <row r="197" spans="1:18" ht="13.95" customHeight="1">
      <c r="A197" s="40"/>
      <c r="B197" s="40"/>
      <c r="C197" s="40"/>
      <c r="D197" s="575"/>
      <c r="E197" s="40"/>
      <c r="F197" s="575"/>
      <c r="G197" s="40"/>
      <c r="H197" s="575"/>
      <c r="I197" s="40"/>
      <c r="J197" s="575"/>
      <c r="K197" s="40"/>
      <c r="L197" s="575"/>
      <c r="M197" s="40"/>
      <c r="N197" s="40"/>
      <c r="O197" s="40"/>
      <c r="P197" s="40"/>
      <c r="Q197" s="40"/>
      <c r="R197" s="40"/>
    </row>
    <row r="198" spans="1:18" ht="13.95" customHeight="1">
      <c r="A198" s="40"/>
      <c r="B198" s="40"/>
      <c r="C198" s="40"/>
      <c r="D198" s="575"/>
      <c r="E198" s="40"/>
      <c r="F198" s="575"/>
      <c r="G198" s="40"/>
      <c r="H198" s="575"/>
      <c r="I198" s="40"/>
      <c r="J198" s="575"/>
      <c r="K198" s="40"/>
      <c r="L198" s="575"/>
      <c r="M198" s="40"/>
      <c r="N198" s="40"/>
      <c r="O198" s="40"/>
      <c r="P198" s="40"/>
      <c r="Q198" s="40"/>
      <c r="R198" s="40"/>
    </row>
    <row r="199" spans="1:18" ht="13.95" customHeight="1">
      <c r="A199" s="40"/>
      <c r="B199" s="40"/>
      <c r="C199" s="40"/>
      <c r="D199" s="575"/>
      <c r="E199" s="40"/>
      <c r="F199" s="575"/>
      <c r="G199" s="40"/>
      <c r="H199" s="575"/>
      <c r="I199" s="40"/>
      <c r="J199" s="575"/>
      <c r="K199" s="40"/>
      <c r="L199" s="575"/>
      <c r="M199" s="40"/>
      <c r="N199" s="40"/>
      <c r="O199" s="40"/>
      <c r="P199" s="40"/>
      <c r="Q199" s="40"/>
      <c r="R199" s="40"/>
    </row>
    <row r="200" spans="1:18" ht="13.95" customHeight="1">
      <c r="A200" s="40"/>
      <c r="B200" s="40"/>
      <c r="C200" s="40"/>
      <c r="D200" s="575"/>
      <c r="E200" s="40"/>
      <c r="F200" s="575"/>
      <c r="G200" s="40"/>
      <c r="H200" s="575"/>
      <c r="I200" s="40"/>
      <c r="J200" s="575"/>
      <c r="K200" s="40"/>
      <c r="L200" s="575"/>
      <c r="M200" s="40"/>
      <c r="N200" s="40"/>
      <c r="O200" s="40"/>
      <c r="P200" s="40"/>
      <c r="Q200" s="40"/>
      <c r="R200" s="40"/>
    </row>
    <row r="201" spans="1:18" ht="13.95" customHeight="1">
      <c r="A201" s="40"/>
      <c r="B201" s="40"/>
      <c r="C201" s="40"/>
      <c r="D201" s="575"/>
      <c r="E201" s="40"/>
      <c r="F201" s="575"/>
      <c r="G201" s="40"/>
      <c r="H201" s="575"/>
      <c r="I201" s="40"/>
      <c r="J201" s="575"/>
      <c r="K201" s="40"/>
      <c r="L201" s="575"/>
      <c r="M201" s="40"/>
      <c r="N201" s="40"/>
      <c r="O201" s="40"/>
      <c r="P201" s="40"/>
      <c r="Q201" s="40"/>
      <c r="R201" s="40"/>
    </row>
    <row r="202" spans="1:18" ht="13.95" customHeight="1">
      <c r="A202" s="40"/>
      <c r="B202" s="40"/>
      <c r="C202" s="40"/>
      <c r="D202" s="575"/>
      <c r="E202" s="40"/>
      <c r="F202" s="575"/>
      <c r="G202" s="40"/>
      <c r="H202" s="575"/>
      <c r="I202" s="40"/>
      <c r="J202" s="575"/>
      <c r="K202" s="40"/>
      <c r="L202" s="575"/>
      <c r="M202" s="40"/>
      <c r="N202" s="40"/>
      <c r="O202" s="40"/>
      <c r="P202" s="40"/>
      <c r="Q202" s="40"/>
      <c r="R202" s="40"/>
    </row>
    <row r="203" spans="1:18" ht="13.95" customHeight="1">
      <c r="A203" s="40"/>
      <c r="B203" s="40"/>
      <c r="C203" s="40"/>
      <c r="D203" s="575"/>
      <c r="E203" s="40"/>
      <c r="F203" s="575"/>
      <c r="G203" s="40"/>
      <c r="H203" s="575"/>
      <c r="I203" s="40"/>
      <c r="J203" s="575"/>
      <c r="K203" s="40"/>
      <c r="L203" s="575"/>
      <c r="M203" s="40"/>
      <c r="N203" s="40"/>
      <c r="O203" s="40"/>
      <c r="P203" s="40"/>
      <c r="Q203" s="40"/>
      <c r="R203" s="40"/>
    </row>
    <row r="204" spans="1:18" ht="13.95" customHeight="1">
      <c r="A204" s="40"/>
      <c r="B204" s="40"/>
      <c r="C204" s="40"/>
      <c r="D204" s="575"/>
      <c r="E204" s="40"/>
      <c r="F204" s="575"/>
      <c r="G204" s="40"/>
      <c r="H204" s="575"/>
      <c r="I204" s="40"/>
      <c r="J204" s="575"/>
      <c r="K204" s="40"/>
      <c r="L204" s="575"/>
      <c r="M204" s="40"/>
      <c r="N204" s="40"/>
      <c r="O204" s="40"/>
      <c r="P204" s="40"/>
      <c r="Q204" s="40"/>
      <c r="R204" s="40"/>
    </row>
    <row r="205" spans="1:18" ht="13.95" customHeight="1">
      <c r="A205" s="40"/>
      <c r="B205" s="40"/>
      <c r="C205" s="40"/>
      <c r="D205" s="575"/>
      <c r="E205" s="40"/>
      <c r="F205" s="575"/>
      <c r="G205" s="40"/>
      <c r="H205" s="575"/>
      <c r="I205" s="40"/>
      <c r="J205" s="575"/>
      <c r="K205" s="40"/>
      <c r="L205" s="575"/>
      <c r="M205" s="40"/>
      <c r="N205" s="40"/>
      <c r="O205" s="40"/>
      <c r="P205" s="40"/>
      <c r="Q205" s="40"/>
      <c r="R205" s="40"/>
    </row>
    <row r="206" spans="1:18" ht="13.95" customHeight="1">
      <c r="A206" s="40"/>
      <c r="B206" s="40"/>
      <c r="C206" s="40"/>
      <c r="D206" s="575"/>
      <c r="E206" s="40"/>
      <c r="F206" s="575"/>
      <c r="G206" s="40"/>
      <c r="H206" s="575"/>
      <c r="I206" s="40"/>
      <c r="J206" s="575"/>
      <c r="K206" s="40"/>
      <c r="L206" s="575"/>
      <c r="M206" s="40"/>
      <c r="N206" s="40"/>
      <c r="O206" s="40"/>
      <c r="P206" s="40"/>
      <c r="Q206" s="40"/>
      <c r="R206" s="40"/>
    </row>
    <row r="207" spans="1:18" ht="13.95" customHeight="1">
      <c r="A207" s="40"/>
      <c r="B207" s="40"/>
      <c r="C207" s="40"/>
      <c r="D207" s="575"/>
      <c r="E207" s="40"/>
      <c r="F207" s="575"/>
      <c r="G207" s="40"/>
      <c r="H207" s="575"/>
      <c r="I207" s="40"/>
      <c r="J207" s="575"/>
      <c r="K207" s="40"/>
      <c r="L207" s="575"/>
      <c r="M207" s="40"/>
      <c r="N207" s="40"/>
      <c r="O207" s="40"/>
      <c r="P207" s="40"/>
      <c r="Q207" s="40"/>
      <c r="R207" s="40"/>
    </row>
    <row r="208" spans="1:18" ht="13.95" customHeight="1">
      <c r="A208" s="40"/>
      <c r="B208" s="40"/>
      <c r="C208" s="40"/>
      <c r="D208" s="575"/>
      <c r="E208" s="40"/>
      <c r="F208" s="575"/>
      <c r="G208" s="40"/>
      <c r="H208" s="575"/>
      <c r="I208" s="40"/>
      <c r="J208" s="575"/>
      <c r="K208" s="40"/>
      <c r="L208" s="575"/>
      <c r="M208" s="40"/>
      <c r="N208" s="40"/>
      <c r="O208" s="40"/>
      <c r="P208" s="40"/>
      <c r="Q208" s="40"/>
      <c r="R208" s="40"/>
    </row>
    <row r="209" spans="1:18" ht="13.95" customHeight="1">
      <c r="A209" s="40"/>
      <c r="B209" s="40"/>
      <c r="C209" s="40"/>
      <c r="D209" s="575"/>
      <c r="E209" s="40"/>
      <c r="F209" s="575"/>
      <c r="G209" s="40"/>
      <c r="H209" s="575"/>
      <c r="I209" s="40"/>
      <c r="J209" s="575"/>
      <c r="K209" s="40"/>
      <c r="L209" s="575"/>
      <c r="M209" s="40"/>
      <c r="N209" s="40"/>
      <c r="O209" s="40"/>
      <c r="P209" s="40"/>
      <c r="Q209" s="40"/>
      <c r="R209" s="40"/>
    </row>
    <row r="210" spans="1:18" ht="13.95" customHeight="1">
      <c r="A210" s="40"/>
      <c r="B210" s="40"/>
      <c r="C210" s="40"/>
      <c r="D210" s="575"/>
      <c r="E210" s="40"/>
      <c r="F210" s="575"/>
      <c r="G210" s="40"/>
      <c r="H210" s="575"/>
      <c r="I210" s="40"/>
      <c r="J210" s="575"/>
      <c r="K210" s="40"/>
      <c r="L210" s="575"/>
      <c r="M210" s="40"/>
      <c r="N210" s="40"/>
      <c r="O210" s="40"/>
      <c r="P210" s="40"/>
      <c r="Q210" s="40"/>
      <c r="R210" s="40"/>
    </row>
    <row r="211" spans="1:18" ht="13.95" customHeight="1">
      <c r="A211" s="40"/>
      <c r="B211" s="40"/>
      <c r="C211" s="40"/>
      <c r="D211" s="575"/>
      <c r="E211" s="40"/>
      <c r="F211" s="575"/>
      <c r="G211" s="40"/>
      <c r="H211" s="575"/>
      <c r="I211" s="40"/>
      <c r="J211" s="575"/>
      <c r="K211" s="40"/>
      <c r="L211" s="575"/>
      <c r="M211" s="40"/>
      <c r="N211" s="40"/>
      <c r="O211" s="40"/>
      <c r="P211" s="40"/>
      <c r="Q211" s="40"/>
      <c r="R211" s="40"/>
    </row>
    <row r="212" spans="1:18" ht="13.95" customHeight="1">
      <c r="A212" s="40"/>
      <c r="B212" s="40"/>
      <c r="C212" s="40"/>
      <c r="D212" s="575"/>
      <c r="E212" s="40"/>
      <c r="F212" s="575"/>
      <c r="G212" s="40"/>
      <c r="H212" s="575"/>
      <c r="I212" s="40"/>
      <c r="J212" s="575"/>
      <c r="K212" s="40"/>
      <c r="L212" s="575"/>
      <c r="M212" s="40"/>
      <c r="N212" s="40"/>
      <c r="O212" s="40"/>
      <c r="P212" s="40"/>
      <c r="Q212" s="40"/>
      <c r="R212" s="40"/>
    </row>
    <row r="213" spans="1:18" ht="13.95" customHeight="1">
      <c r="A213" s="40"/>
      <c r="B213" s="40"/>
      <c r="C213" s="40"/>
      <c r="D213" s="575"/>
      <c r="E213" s="40"/>
      <c r="F213" s="575"/>
      <c r="G213" s="40"/>
      <c r="H213" s="575"/>
      <c r="I213" s="40"/>
      <c r="J213" s="575"/>
      <c r="K213" s="40"/>
      <c r="L213" s="575"/>
      <c r="M213" s="40"/>
      <c r="N213" s="40"/>
      <c r="O213" s="40"/>
      <c r="P213" s="40"/>
      <c r="Q213" s="40"/>
      <c r="R213" s="40"/>
    </row>
    <row r="214" spans="1:18" ht="13.95" customHeight="1">
      <c r="A214" s="40"/>
      <c r="B214" s="40"/>
      <c r="C214" s="40"/>
      <c r="D214" s="575"/>
      <c r="E214" s="40"/>
      <c r="F214" s="575"/>
      <c r="G214" s="40"/>
      <c r="H214" s="575"/>
      <c r="I214" s="40"/>
      <c r="J214" s="575"/>
      <c r="K214" s="40"/>
      <c r="L214" s="575"/>
      <c r="M214" s="40"/>
      <c r="N214" s="40"/>
      <c r="O214" s="40"/>
      <c r="P214" s="40"/>
      <c r="Q214" s="40"/>
      <c r="R214" s="40"/>
    </row>
    <row r="215" spans="1:18" ht="13.95" customHeight="1">
      <c r="A215" s="40"/>
      <c r="B215" s="40"/>
      <c r="C215" s="40"/>
      <c r="D215" s="575"/>
      <c r="E215" s="40"/>
      <c r="F215" s="575"/>
      <c r="G215" s="40"/>
      <c r="H215" s="575"/>
      <c r="I215" s="40"/>
      <c r="J215" s="575"/>
      <c r="K215" s="40"/>
      <c r="L215" s="575"/>
      <c r="M215" s="40"/>
      <c r="N215" s="40"/>
      <c r="O215" s="40"/>
      <c r="P215" s="40"/>
      <c r="Q215" s="40"/>
      <c r="R215" s="40"/>
    </row>
    <row r="216" spans="1:18" ht="13.95" customHeight="1">
      <c r="A216" s="40"/>
      <c r="B216" s="40"/>
      <c r="C216" s="40"/>
      <c r="D216" s="575"/>
      <c r="E216" s="40"/>
      <c r="F216" s="575"/>
      <c r="G216" s="40"/>
      <c r="H216" s="575"/>
      <c r="I216" s="40"/>
      <c r="J216" s="575"/>
      <c r="K216" s="40"/>
      <c r="L216" s="575"/>
      <c r="M216" s="40"/>
      <c r="N216" s="40"/>
      <c r="O216" s="40"/>
      <c r="P216" s="40"/>
      <c r="Q216" s="40"/>
      <c r="R216" s="40"/>
    </row>
    <row r="217" spans="1:18" ht="13.95" customHeight="1">
      <c r="A217" s="40"/>
      <c r="B217" s="40"/>
      <c r="C217" s="40"/>
      <c r="D217" s="575"/>
      <c r="E217" s="40"/>
      <c r="F217" s="575"/>
      <c r="G217" s="40"/>
      <c r="H217" s="575"/>
      <c r="I217" s="40"/>
      <c r="J217" s="575"/>
      <c r="K217" s="40"/>
      <c r="L217" s="575"/>
      <c r="M217" s="40"/>
      <c r="N217" s="40"/>
      <c r="O217" s="40"/>
      <c r="P217" s="40"/>
      <c r="Q217" s="40"/>
      <c r="R217" s="40"/>
    </row>
    <row r="218" spans="1:18" ht="13.95" customHeight="1">
      <c r="A218" s="40"/>
      <c r="B218" s="40"/>
      <c r="C218" s="40"/>
      <c r="D218" s="575"/>
      <c r="E218" s="40"/>
      <c r="F218" s="575"/>
      <c r="G218" s="40"/>
      <c r="H218" s="575"/>
      <c r="I218" s="40"/>
      <c r="J218" s="575"/>
      <c r="K218" s="40"/>
      <c r="L218" s="575"/>
      <c r="M218" s="40"/>
      <c r="N218" s="40"/>
      <c r="O218" s="40"/>
      <c r="P218" s="40"/>
      <c r="Q218" s="40"/>
      <c r="R218" s="40"/>
    </row>
    <row r="219" spans="1:18" ht="13.95" customHeight="1"/>
    <row r="220" spans="1:18" ht="13.95" customHeight="1"/>
    <row r="221" spans="1:18" ht="13.95" customHeight="1"/>
    <row r="222" spans="1:18" ht="13.95" customHeight="1"/>
    <row r="223" spans="1:18" ht="13.95" customHeight="1"/>
    <row r="224" spans="1:18"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row r="288" ht="13.95" customHeight="1"/>
    <row r="289" ht="13.95" customHeight="1"/>
  </sheetData>
  <hyperlinks>
    <hyperlink ref="A21" r:id="rId1" xr:uid="{00000000-0004-0000-0600-000000000000}"/>
    <hyperlink ref="A24" r:id="rId2" display="SSCQ2019" xr:uid="{00000000-0004-0000-0600-000001000000}"/>
    <hyperlink ref="A55" r:id="rId3" display="https://www.gov.scot/publications/pupil-census-supplementary-statistics/" xr:uid="{00000000-0004-0000-0600-000002000000}"/>
    <hyperlink ref="A77" r:id="rId4" display="https://www.gov.scot/publications/pupil-census-supplementary-statistics/" xr:uid="{00000000-0004-0000-0600-000003000000}"/>
    <hyperlink ref="A78" r:id="rId5" location="local-authority-data" xr:uid="{00000000-0004-0000-0600-000004000000}"/>
    <hyperlink ref="G29" location="Contents!A1" display="back to contents" xr:uid="{00000000-0004-0000-0600-000006000000}"/>
    <hyperlink ref="H60" location="Contents!A1" display="back to contents" xr:uid="{00000000-0004-0000-0600-000008000000}"/>
    <hyperlink ref="A20" r:id="rId6" display="https://www.nrscotland.gov.uk/statistics-and-data/statistics/statistics-by-theme/population/population-estimates/small-area-population-estimates-2011-data-zone-based/time-series" xr:uid="{28483B01-C577-4A27-B3D9-80EA196ABF58}"/>
    <hyperlink ref="K3" location="Contents!A1" display="back to contents" xr:uid="{4FCB7547-E866-4225-B384-DE249AA201FD}"/>
  </hyperlinks>
  <pageMargins left="0.70866141732283472" right="0.70866141732283472" top="0.74803149606299213" bottom="0.74803149606299213" header="0.31496062992125984" footer="0.31496062992125984"/>
  <pageSetup paperSize="9" orientation="landscape" r:id="rId7"/>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C50:F50 C49 E49:F49" formulaRange="1"/>
    <ignoredError sqref="D49" formula="1" formulaRange="1"/>
    <ignoredError sqref="D37:F37 D41:F41 D45:F45"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J26"/>
  <sheetViews>
    <sheetView showGridLines="0" zoomScaleNormal="100" workbookViewId="0"/>
  </sheetViews>
  <sheetFormatPr defaultRowHeight="14.4"/>
  <cols>
    <col min="1" max="1" width="23.44140625" customWidth="1"/>
    <col min="2" max="5" width="14.33203125" customWidth="1"/>
  </cols>
  <sheetData>
    <row r="1" spans="1:10" ht="19.95" customHeight="1">
      <c r="A1" s="57" t="s">
        <v>789</v>
      </c>
      <c r="B1" s="21"/>
      <c r="C1" s="3"/>
      <c r="D1" s="3"/>
      <c r="E1" s="3"/>
      <c r="I1" s="771"/>
      <c r="J1" s="76"/>
    </row>
    <row r="2" spans="1:10" ht="19.95" customHeight="1">
      <c r="A2" s="21"/>
      <c r="B2" s="21"/>
      <c r="C2" s="3"/>
      <c r="D2" s="3"/>
      <c r="E2" s="3"/>
    </row>
    <row r="3" spans="1:10" ht="19.95" customHeight="1">
      <c r="A3" s="55"/>
      <c r="B3" s="640" t="s">
        <v>399</v>
      </c>
      <c r="C3" s="781"/>
      <c r="D3" s="781"/>
      <c r="E3" s="248"/>
      <c r="G3" s="771" t="s">
        <v>320</v>
      </c>
    </row>
    <row r="4" spans="1:10" ht="19.95" customHeight="1">
      <c r="A4" s="721" t="s">
        <v>179</v>
      </c>
      <c r="B4" s="543" t="s">
        <v>1</v>
      </c>
      <c r="C4" s="544"/>
      <c r="D4" s="543" t="s">
        <v>26</v>
      </c>
      <c r="E4" s="545"/>
    </row>
    <row r="5" spans="1:10" ht="19.95" customHeight="1">
      <c r="A5" s="780"/>
      <c r="B5" s="648" t="s">
        <v>2</v>
      </c>
      <c r="C5" s="618" t="s">
        <v>3</v>
      </c>
      <c r="D5" s="618" t="s">
        <v>2</v>
      </c>
      <c r="E5" s="618" t="s">
        <v>3</v>
      </c>
    </row>
    <row r="6" spans="1:10" ht="19.95" customHeight="1">
      <c r="A6" s="60" t="s">
        <v>26</v>
      </c>
      <c r="B6" s="782">
        <v>444948</v>
      </c>
      <c r="C6" s="783">
        <v>0.7</v>
      </c>
      <c r="D6" s="782">
        <v>4225218</v>
      </c>
      <c r="E6" s="784">
        <v>0.77300000000000002</v>
      </c>
    </row>
    <row r="7" spans="1:10" ht="19.95" customHeight="1">
      <c r="A7" s="528" t="s">
        <v>176</v>
      </c>
      <c r="B7" s="785">
        <v>47673</v>
      </c>
      <c r="C7" s="786">
        <v>7.4999999999999997E-2</v>
      </c>
      <c r="D7" s="785">
        <v>628590</v>
      </c>
      <c r="E7" s="784">
        <v>0.115</v>
      </c>
    </row>
    <row r="8" spans="1:10" ht="19.95" customHeight="1">
      <c r="A8" s="304" t="s">
        <v>177</v>
      </c>
      <c r="B8" s="785">
        <v>43859.16</v>
      </c>
      <c r="C8" s="786">
        <v>6.9000000000000006E-2</v>
      </c>
      <c r="D8" s="785">
        <v>289698</v>
      </c>
      <c r="E8" s="784">
        <v>5.2999999999999999E-2</v>
      </c>
    </row>
    <row r="9" spans="1:10" ht="19.95" customHeight="1">
      <c r="A9" s="304" t="s">
        <v>178</v>
      </c>
      <c r="B9" s="785">
        <v>99159.84</v>
      </c>
      <c r="C9" s="786">
        <v>0.156</v>
      </c>
      <c r="D9" s="785">
        <v>317028</v>
      </c>
      <c r="E9" s="784">
        <v>5.8000000000000003E-2</v>
      </c>
    </row>
    <row r="10" spans="1:10" ht="19.95" customHeight="1">
      <c r="A10" s="305" t="s">
        <v>183</v>
      </c>
      <c r="B10" s="787">
        <v>0</v>
      </c>
      <c r="C10" s="788">
        <v>0</v>
      </c>
      <c r="D10" s="787">
        <v>5466</v>
      </c>
      <c r="E10" s="784">
        <v>1E-3</v>
      </c>
    </row>
    <row r="11" spans="1:10" ht="19.95" customHeight="1">
      <c r="A11" s="68" t="s">
        <v>182</v>
      </c>
      <c r="B11" s="280">
        <v>635640</v>
      </c>
      <c r="C11" s="789">
        <v>0.99999999999999989</v>
      </c>
      <c r="D11" s="280">
        <v>5466000</v>
      </c>
      <c r="E11" s="789">
        <v>1</v>
      </c>
    </row>
    <row r="12" spans="1:10" ht="13.95" customHeight="1">
      <c r="A12" s="69"/>
      <c r="B12" s="129"/>
      <c r="C12" s="63"/>
      <c r="D12" s="129"/>
      <c r="E12" s="63"/>
    </row>
    <row r="13" spans="1:10" ht="13.95" customHeight="1">
      <c r="A13" s="529"/>
      <c r="B13" s="62"/>
      <c r="C13" s="63"/>
      <c r="D13" s="52"/>
      <c r="E13" s="171" t="s">
        <v>185</v>
      </c>
    </row>
    <row r="14" spans="1:10" ht="13.95" customHeight="1">
      <c r="A14" s="529"/>
      <c r="B14" s="62"/>
      <c r="C14" s="63"/>
      <c r="D14" s="52"/>
      <c r="E14" s="171"/>
    </row>
    <row r="15" spans="1:10" ht="19.95" customHeight="1">
      <c r="A15" s="54" t="s">
        <v>59</v>
      </c>
      <c r="B15" s="54" t="s">
        <v>550</v>
      </c>
      <c r="C15" s="63"/>
      <c r="D15" s="52"/>
      <c r="E15" s="171"/>
    </row>
    <row r="16" spans="1:10" ht="13.95" customHeight="1">
      <c r="A16" s="54"/>
      <c r="B16" s="54"/>
      <c r="C16" s="63"/>
      <c r="D16" s="52"/>
      <c r="E16" s="171"/>
    </row>
    <row r="17" spans="1:6" ht="19.95" customHeight="1">
      <c r="A17" s="54" t="s">
        <v>49</v>
      </c>
      <c r="B17" s="803" t="s">
        <v>551</v>
      </c>
      <c r="C17" s="798"/>
      <c r="D17" s="798"/>
      <c r="E17" s="798"/>
    </row>
    <row r="18" spans="1:6" ht="13.95" customHeight="1">
      <c r="A18" s="54"/>
      <c r="B18" s="54"/>
      <c r="C18" s="171"/>
      <c r="D18" s="171"/>
      <c r="E18" s="837"/>
      <c r="F18" s="106"/>
    </row>
    <row r="19" spans="1:6" ht="19.95" customHeight="1">
      <c r="A19" s="770" t="s">
        <v>480</v>
      </c>
      <c r="B19" s="177"/>
      <c r="C19" s="177"/>
      <c r="D19" s="177"/>
      <c r="E19" s="54"/>
      <c r="F19" s="106"/>
    </row>
    <row r="20" spans="1:6" ht="19.95" customHeight="1">
      <c r="A20" s="867" t="s">
        <v>315</v>
      </c>
      <c r="B20" s="54"/>
      <c r="C20" s="171"/>
      <c r="D20" s="54"/>
      <c r="E20" s="54"/>
      <c r="F20" s="106"/>
    </row>
    <row r="21" spans="1:6" ht="13.95" customHeight="1">
      <c r="A21" s="54"/>
      <c r="B21" s="54"/>
      <c r="C21" s="54"/>
      <c r="D21" s="54"/>
      <c r="E21" s="54"/>
      <c r="F21" s="106"/>
    </row>
    <row r="22" spans="1:6" ht="19.95" customHeight="1">
      <c r="A22" s="451" t="s">
        <v>552</v>
      </c>
      <c r="B22" s="451"/>
      <c r="C22" s="54"/>
      <c r="D22" s="54"/>
      <c r="E22" s="773"/>
      <c r="F22" s="106"/>
    </row>
    <row r="23" spans="1:6" ht="15.6">
      <c r="A23" s="773"/>
      <c r="B23" s="773"/>
      <c r="C23" s="773"/>
      <c r="D23" s="773"/>
      <c r="E23" s="773"/>
      <c r="F23" s="106"/>
    </row>
    <row r="24" spans="1:6" ht="15.6">
      <c r="A24" s="773"/>
      <c r="B24" s="773"/>
      <c r="C24" s="773"/>
      <c r="D24" s="773"/>
      <c r="E24" s="773"/>
      <c r="F24" s="106"/>
    </row>
    <row r="25" spans="1:6" ht="15.6">
      <c r="A25" s="773"/>
      <c r="B25" s="773"/>
      <c r="C25" s="773"/>
      <c r="D25" s="773"/>
      <c r="E25" s="773"/>
      <c r="F25" s="106"/>
    </row>
    <row r="26" spans="1:6" ht="15.6">
      <c r="A26" s="773"/>
      <c r="B26" s="773"/>
      <c r="C26" s="773"/>
      <c r="D26" s="773"/>
      <c r="E26" s="773"/>
      <c r="F26" s="106"/>
    </row>
  </sheetData>
  <hyperlinks>
    <hyperlink ref="A20" r:id="rId1" display="SSCQ2019" xr:uid="{00000000-0004-0000-0700-000000000000}"/>
    <hyperlink ref="A19" r:id="rId2" display="https://www.nrscotland.gov.uk/statistics-and-data/statistics/statistics-by-theme/population/population-estimates/small-area-population-estimates-2011-data-zone-based/time-series" xr:uid="{C4FF4799-A5EC-4CE9-B57D-6FFE71E49CCD}"/>
    <hyperlink ref="G3" location="Contents!A1" display="back to contents" xr:uid="{FEA9D3CF-FD3B-42CE-8837-608004F5B3DC}"/>
  </hyperlinks>
  <pageMargins left="0.7" right="0.7" top="0.75" bottom="0.75" header="0.3" footer="0.3"/>
  <pageSetup paperSize="9" orientation="portrait"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S220"/>
  <sheetViews>
    <sheetView showGridLines="0" zoomScaleNormal="100" workbookViewId="0"/>
  </sheetViews>
  <sheetFormatPr defaultRowHeight="24.9" customHeight="1"/>
  <cols>
    <col min="1" max="1" width="61.77734375" customWidth="1"/>
    <col min="2" max="2" width="12.6640625" customWidth="1"/>
    <col min="3" max="3" width="12.6640625" style="270" customWidth="1"/>
    <col min="4" max="4" width="12.6640625" customWidth="1"/>
    <col min="5" max="5" width="12.6640625" style="270" customWidth="1"/>
    <col min="6" max="6" width="51.6640625" customWidth="1"/>
  </cols>
  <sheetData>
    <row r="1" spans="1:19" ht="24.9" customHeight="1">
      <c r="A1" s="250" t="s">
        <v>790</v>
      </c>
      <c r="B1" s="93"/>
      <c r="C1" s="627"/>
      <c r="D1" s="93"/>
      <c r="E1" s="627"/>
    </row>
    <row r="2" spans="1:19" ht="13.95" customHeight="1">
      <c r="A2" s="93"/>
      <c r="B2" s="93"/>
      <c r="C2" s="627"/>
      <c r="D2" s="93"/>
      <c r="E2" s="627"/>
    </row>
    <row r="3" spans="1:19" ht="17.399999999999999">
      <c r="A3" s="57" t="s">
        <v>791</v>
      </c>
      <c r="B3" s="57"/>
      <c r="C3" s="57"/>
      <c r="D3" s="57"/>
      <c r="E3" s="57"/>
      <c r="F3" s="549"/>
    </row>
    <row r="4" spans="1:19" ht="13.95" customHeight="1">
      <c r="A4" s="21"/>
      <c r="B4" s="21"/>
      <c r="C4" s="434"/>
      <c r="D4" s="434"/>
      <c r="E4" s="434"/>
    </row>
    <row r="5" spans="1:19" ht="19.95" customHeight="1">
      <c r="A5" s="55"/>
      <c r="B5" s="543" t="s">
        <v>384</v>
      </c>
      <c r="C5" s="544"/>
      <c r="D5" s="781"/>
      <c r="E5" s="248"/>
      <c r="F5" s="771" t="s">
        <v>320</v>
      </c>
      <c r="G5" s="15"/>
      <c r="H5" s="15"/>
      <c r="I5" s="15"/>
      <c r="J5" s="15"/>
      <c r="K5" s="15"/>
      <c r="L5" s="15"/>
      <c r="M5" s="15"/>
      <c r="N5" s="15"/>
      <c r="O5" s="15"/>
      <c r="P5" s="15"/>
      <c r="Q5" s="15"/>
      <c r="R5" s="15"/>
      <c r="S5" s="15"/>
    </row>
    <row r="6" spans="1:19" ht="19.95" customHeight="1">
      <c r="A6" s="799" t="s">
        <v>32</v>
      </c>
      <c r="B6" s="808" t="s">
        <v>1</v>
      </c>
      <c r="C6" s="809"/>
      <c r="D6" s="543" t="s">
        <v>26</v>
      </c>
      <c r="E6" s="545"/>
      <c r="F6" s="43"/>
      <c r="G6" s="15"/>
      <c r="H6" s="15"/>
      <c r="I6" s="15"/>
      <c r="J6" s="15"/>
      <c r="K6" s="15"/>
      <c r="L6" s="15"/>
      <c r="M6" s="15"/>
      <c r="N6" s="15"/>
      <c r="O6" s="15"/>
      <c r="P6" s="15"/>
      <c r="Q6" s="15"/>
      <c r="R6" s="15"/>
      <c r="S6" s="15"/>
    </row>
    <row r="7" spans="1:19" ht="19.95" customHeight="1">
      <c r="A7" s="801"/>
      <c r="B7" s="618" t="s">
        <v>2</v>
      </c>
      <c r="C7" s="618" t="s">
        <v>3</v>
      </c>
      <c r="D7" s="618" t="s">
        <v>2</v>
      </c>
      <c r="E7" s="618" t="s">
        <v>3</v>
      </c>
      <c r="F7" s="43"/>
      <c r="G7" s="15"/>
      <c r="H7" s="15"/>
      <c r="I7" s="15"/>
      <c r="J7" s="15"/>
      <c r="K7" s="15"/>
      <c r="L7" s="15"/>
      <c r="M7" s="15"/>
      <c r="N7" s="15"/>
      <c r="O7" s="15"/>
      <c r="P7" s="15"/>
      <c r="Q7" s="15"/>
      <c r="R7" s="15"/>
      <c r="S7" s="15"/>
    </row>
    <row r="8" spans="1:19" ht="30" customHeight="1">
      <c r="A8" s="802" t="s">
        <v>158</v>
      </c>
      <c r="B8" s="810">
        <v>16534.106253045145</v>
      </c>
      <c r="C8" s="811">
        <v>2.6807745973424515E-2</v>
      </c>
      <c r="D8" s="810">
        <v>76343.75198579664</v>
      </c>
      <c r="E8" s="811">
        <v>1.4368268049281948E-2</v>
      </c>
      <c r="F8" s="54"/>
      <c r="G8" s="240"/>
      <c r="H8" s="240"/>
      <c r="I8" s="240"/>
      <c r="J8" s="15"/>
      <c r="K8" s="15"/>
      <c r="L8" s="15"/>
      <c r="M8" s="15"/>
      <c r="N8" s="15"/>
      <c r="O8" s="15"/>
      <c r="P8" s="15"/>
      <c r="Q8" s="15"/>
      <c r="R8" s="15"/>
      <c r="S8" s="15"/>
    </row>
    <row r="9" spans="1:19" ht="30" customHeight="1">
      <c r="A9" s="331" t="s">
        <v>167</v>
      </c>
      <c r="B9" s="812">
        <v>20200.453571484704</v>
      </c>
      <c r="C9" s="811">
        <v>3.2752216515639164E-2</v>
      </c>
      <c r="D9" s="812">
        <v>111011.95429155783</v>
      </c>
      <c r="E9" s="811">
        <v>2.0892993525291885E-2</v>
      </c>
      <c r="F9" s="54"/>
      <c r="G9" s="245"/>
      <c r="H9" s="35"/>
      <c r="I9" s="35"/>
      <c r="J9" s="35"/>
      <c r="K9" s="35"/>
      <c r="L9" s="35"/>
      <c r="M9" s="35"/>
      <c r="N9" s="35"/>
      <c r="O9" s="35"/>
      <c r="P9" s="35"/>
      <c r="Q9" s="35"/>
      <c r="R9" s="35"/>
      <c r="S9" s="35"/>
    </row>
    <row r="10" spans="1:19" ht="30" customHeight="1">
      <c r="A10" s="59" t="s">
        <v>994</v>
      </c>
      <c r="B10" s="812">
        <v>1849.329713795747</v>
      </c>
      <c r="C10" s="813">
        <v>2.998430059043052E-3</v>
      </c>
      <c r="D10" s="812">
        <v>13010.827354337629</v>
      </c>
      <c r="E10" s="784">
        <v>2.4487014340719426E-3</v>
      </c>
      <c r="F10" s="54"/>
      <c r="G10" s="242"/>
      <c r="H10" s="241"/>
      <c r="I10" s="241"/>
      <c r="J10" s="241"/>
      <c r="K10" s="241"/>
      <c r="L10" s="241"/>
      <c r="M10" s="241"/>
      <c r="N10" s="241"/>
      <c r="O10" s="241"/>
      <c r="P10" s="241"/>
      <c r="Q10" s="241"/>
      <c r="R10" s="241"/>
      <c r="S10" s="241"/>
    </row>
    <row r="11" spans="1:19" ht="30" customHeight="1">
      <c r="A11" s="60" t="s">
        <v>999</v>
      </c>
      <c r="B11" s="814">
        <v>7947.7017810709476</v>
      </c>
      <c r="C11" s="815">
        <v>1.2886089345182691E-2</v>
      </c>
      <c r="D11" s="814">
        <v>56251.87034406278</v>
      </c>
      <c r="E11" s="784">
        <v>1.0586877515887839E-2</v>
      </c>
      <c r="F11" s="54"/>
      <c r="G11" s="243"/>
      <c r="H11" s="244"/>
      <c r="I11" s="244"/>
      <c r="J11" s="244"/>
      <c r="K11" s="244"/>
      <c r="L11" s="244"/>
      <c r="M11" s="244"/>
      <c r="N11" s="244"/>
      <c r="O11" s="244"/>
      <c r="P11" s="244"/>
      <c r="Q11" s="244"/>
      <c r="R11" s="244"/>
      <c r="S11" s="244"/>
    </row>
    <row r="12" spans="1:19" ht="30" customHeight="1">
      <c r="A12" s="61" t="s">
        <v>1000</v>
      </c>
      <c r="B12" s="816">
        <v>72778.387999999992</v>
      </c>
      <c r="C12" s="817">
        <v>0.11799999999999999</v>
      </c>
      <c r="D12" s="816">
        <v>322812.40258699161</v>
      </c>
      <c r="E12" s="818">
        <v>6.0754875276047955E-2</v>
      </c>
      <c r="F12" s="54"/>
      <c r="G12" s="240"/>
      <c r="H12" s="240"/>
      <c r="I12" s="240"/>
      <c r="J12" s="15"/>
      <c r="K12" s="15"/>
      <c r="L12" s="15"/>
      <c r="M12" s="15"/>
      <c r="N12" s="15"/>
      <c r="O12" s="15"/>
      <c r="P12" s="15"/>
      <c r="Q12" s="15"/>
      <c r="R12" s="15"/>
      <c r="S12" s="15"/>
    </row>
    <row r="13" spans="1:19" ht="13.95" customHeight="1">
      <c r="A13" s="502"/>
      <c r="B13" s="306"/>
      <c r="C13" s="130"/>
      <c r="D13" s="307"/>
      <c r="E13" s="131"/>
      <c r="F13" s="123"/>
    </row>
    <row r="14" spans="1:19" ht="13.95" customHeight="1">
      <c r="A14" s="539"/>
      <c r="B14" s="62"/>
      <c r="C14" s="63"/>
      <c r="D14" s="52" t="s">
        <v>185</v>
      </c>
      <c r="E14" s="869"/>
      <c r="F14" s="123"/>
    </row>
    <row r="15" spans="1:19" ht="13.95" customHeight="1">
      <c r="A15" s="539"/>
      <c r="B15" s="62"/>
      <c r="C15" s="63"/>
      <c r="D15" s="52"/>
      <c r="E15" s="869"/>
      <c r="F15" s="123"/>
    </row>
    <row r="16" spans="1:19" ht="13.95" customHeight="1">
      <c r="A16" s="870" t="s">
        <v>997</v>
      </c>
      <c r="B16" s="870"/>
      <c r="C16" s="870"/>
      <c r="D16" s="870"/>
      <c r="E16" s="870"/>
      <c r="F16" s="123"/>
    </row>
    <row r="17" spans="1:12" ht="13.95" customHeight="1">
      <c r="A17" s="871"/>
      <c r="B17" s="870"/>
      <c r="C17" s="870"/>
      <c r="D17" s="870"/>
      <c r="E17" s="870"/>
      <c r="F17" s="123"/>
    </row>
    <row r="18" spans="1:12" ht="13.95" customHeight="1">
      <c r="A18" s="871"/>
      <c r="B18" s="52"/>
      <c r="C18" s="52"/>
      <c r="D18" s="52"/>
      <c r="E18" s="52"/>
      <c r="F18" s="549"/>
    </row>
    <row r="19" spans="1:12" ht="13.95" customHeight="1">
      <c r="A19" s="871" t="s">
        <v>998</v>
      </c>
      <c r="B19" s="871"/>
      <c r="C19" s="837"/>
      <c r="D19" s="837"/>
      <c r="E19" s="837"/>
      <c r="F19" s="549"/>
      <c r="G19" s="34"/>
      <c r="H19" s="33"/>
      <c r="I19" s="33"/>
      <c r="J19" s="36"/>
      <c r="K19" s="36"/>
      <c r="L19" s="36"/>
    </row>
    <row r="20" spans="1:12" ht="13.95" customHeight="1">
      <c r="A20" s="871"/>
      <c r="B20" s="871"/>
      <c r="C20" s="837"/>
      <c r="D20" s="837"/>
      <c r="E20" s="837"/>
      <c r="F20" s="122"/>
      <c r="G20" s="34"/>
      <c r="H20" s="33"/>
      <c r="I20" s="33"/>
      <c r="J20" s="36"/>
      <c r="K20" s="36"/>
      <c r="L20" s="36"/>
    </row>
    <row r="21" spans="1:12" ht="19.95" customHeight="1">
      <c r="A21" s="770" t="s">
        <v>480</v>
      </c>
      <c r="B21" s="871"/>
      <c r="C21" s="837"/>
      <c r="D21" s="837"/>
      <c r="E21" s="837"/>
      <c r="F21" s="122"/>
      <c r="G21" s="34"/>
      <c r="H21" s="33"/>
      <c r="I21" s="33"/>
      <c r="J21" s="36"/>
      <c r="K21" s="36"/>
      <c r="L21" s="36"/>
    </row>
    <row r="22" spans="1:12" ht="19.95" customHeight="1">
      <c r="A22" s="872" t="s">
        <v>38</v>
      </c>
      <c r="B22" s="64"/>
      <c r="C22" s="64"/>
      <c r="D22" s="64"/>
      <c r="E22" s="803"/>
      <c r="F22" s="123"/>
    </row>
    <row r="23" spans="1:12" ht="13.95" customHeight="1">
      <c r="A23" s="872"/>
      <c r="B23" s="64"/>
      <c r="C23" s="64"/>
      <c r="D23" s="64"/>
      <c r="E23" s="803"/>
      <c r="F23" s="123"/>
    </row>
    <row r="24" spans="1:12" ht="13.95" customHeight="1">
      <c r="A24" s="451" t="s">
        <v>552</v>
      </c>
      <c r="B24" s="64"/>
      <c r="C24" s="64"/>
      <c r="D24" s="64"/>
      <c r="E24" s="803"/>
      <c r="F24" s="123"/>
    </row>
    <row r="25" spans="1:12" ht="13.95" customHeight="1">
      <c r="A25" s="109"/>
      <c r="B25" s="126"/>
      <c r="C25" s="126"/>
      <c r="D25" s="126"/>
      <c r="E25" s="160"/>
      <c r="F25" s="123"/>
    </row>
    <row r="26" spans="1:12" ht="13.95" customHeight="1">
      <c r="A26" s="95"/>
      <c r="B26" s="64"/>
      <c r="C26" s="64"/>
      <c r="D26" s="64"/>
      <c r="E26" s="803"/>
      <c r="F26" s="54"/>
    </row>
    <row r="27" spans="1:12" ht="19.95" customHeight="1">
      <c r="A27" s="57" t="s">
        <v>792</v>
      </c>
      <c r="B27" s="64"/>
      <c r="C27" s="64"/>
      <c r="D27" s="64"/>
      <c r="E27" s="803"/>
      <c r="F27" s="54"/>
      <c r="G27" s="771" t="s">
        <v>320</v>
      </c>
      <c r="H27" s="71"/>
    </row>
    <row r="28" spans="1:12" ht="13.95" customHeight="1">
      <c r="A28" s="95"/>
      <c r="B28" s="64"/>
      <c r="C28" s="64"/>
      <c r="D28" s="64"/>
      <c r="E28" s="803"/>
      <c r="F28" s="771"/>
    </row>
    <row r="29" spans="1:12" ht="19.95" customHeight="1">
      <c r="A29" s="803"/>
      <c r="B29" s="543" t="s">
        <v>385</v>
      </c>
      <c r="C29" s="544"/>
      <c r="D29" s="544"/>
      <c r="E29" s="545"/>
      <c r="F29" s="549"/>
      <c r="H29" s="36"/>
    </row>
    <row r="30" spans="1:12" ht="19.95" customHeight="1">
      <c r="A30" s="799" t="s">
        <v>32</v>
      </c>
      <c r="B30" s="543" t="s">
        <v>1</v>
      </c>
      <c r="C30" s="545"/>
      <c r="D30" s="543" t="s">
        <v>26</v>
      </c>
      <c r="E30" s="545"/>
      <c r="F30" s="807" t="s">
        <v>66</v>
      </c>
      <c r="H30" s="36"/>
    </row>
    <row r="31" spans="1:12" ht="19.95" customHeight="1">
      <c r="A31" s="801"/>
      <c r="B31" s="618" t="s">
        <v>2</v>
      </c>
      <c r="C31" s="618" t="s">
        <v>3</v>
      </c>
      <c r="D31" s="618" t="s">
        <v>2</v>
      </c>
      <c r="E31" s="618" t="s">
        <v>3</v>
      </c>
      <c r="F31" s="819"/>
      <c r="H31" s="36"/>
    </row>
    <row r="32" spans="1:12" ht="40.200000000000003" customHeight="1">
      <c r="A32" s="795" t="s">
        <v>252</v>
      </c>
      <c r="B32" s="810">
        <v>13430</v>
      </c>
      <c r="C32" s="811">
        <v>0.18967587034813926</v>
      </c>
      <c r="D32" s="810">
        <v>36471</v>
      </c>
      <c r="E32" s="811">
        <v>5.175224875589416E-2</v>
      </c>
      <c r="F32" s="229" t="s">
        <v>553</v>
      </c>
    </row>
    <row r="33" spans="1:11" ht="40.200000000000003" customHeight="1">
      <c r="A33" s="793" t="s">
        <v>253</v>
      </c>
      <c r="B33" s="810">
        <v>18028</v>
      </c>
      <c r="C33" s="811">
        <v>0.25461478709130714</v>
      </c>
      <c r="D33" s="810">
        <v>63791</v>
      </c>
      <c r="E33" s="811">
        <v>9.0519253664205657E-2</v>
      </c>
      <c r="F33" s="229"/>
      <c r="G33" s="11"/>
      <c r="H33" s="11"/>
      <c r="I33" s="11"/>
      <c r="J33" s="11"/>
      <c r="K33" s="11"/>
    </row>
    <row r="34" spans="1:11" ht="13.95" customHeight="1">
      <c r="A34" s="98"/>
      <c r="B34" s="98"/>
      <c r="C34" s="440"/>
      <c r="D34" s="98"/>
      <c r="E34" s="440"/>
      <c r="F34" s="11"/>
      <c r="G34" s="11"/>
      <c r="H34" s="11"/>
      <c r="I34" s="11"/>
      <c r="J34" s="11"/>
      <c r="K34" s="11"/>
    </row>
    <row r="35" spans="1:11" ht="13.95" customHeight="1">
      <c r="A35" s="95" t="s">
        <v>995</v>
      </c>
      <c r="B35" s="98"/>
      <c r="C35" s="440"/>
      <c r="D35" s="98"/>
      <c r="E35" s="440"/>
      <c r="F35" s="11"/>
      <c r="G35" s="11"/>
      <c r="H35" s="11"/>
      <c r="I35" s="11"/>
      <c r="J35" s="11"/>
      <c r="K35" s="11"/>
    </row>
    <row r="36" spans="1:11" ht="13.95" customHeight="1">
      <c r="A36" s="95"/>
      <c r="B36" s="98"/>
      <c r="C36" s="440"/>
      <c r="D36" s="98"/>
      <c r="E36" s="440"/>
      <c r="F36" s="11"/>
      <c r="G36" s="11"/>
      <c r="H36" s="11"/>
      <c r="I36" s="11"/>
      <c r="J36" s="11"/>
      <c r="K36" s="11"/>
    </row>
    <row r="37" spans="1:11" ht="13.95" customHeight="1">
      <c r="A37" s="873" t="s">
        <v>996</v>
      </c>
      <c r="B37" s="98"/>
      <c r="C37" s="440"/>
      <c r="D37" s="98"/>
      <c r="E37" s="440"/>
      <c r="F37" s="11"/>
      <c r="G37" s="11"/>
      <c r="H37" s="11"/>
      <c r="I37" s="11"/>
      <c r="J37" s="11"/>
      <c r="K37" s="11"/>
    </row>
    <row r="38" spans="1:11" ht="13.95" customHeight="1">
      <c r="A38" s="873"/>
      <c r="B38" s="93"/>
      <c r="C38" s="627"/>
      <c r="D38" s="93"/>
      <c r="E38" s="627"/>
    </row>
    <row r="39" spans="1:11" ht="13.95" customHeight="1">
      <c r="A39" s="148" t="s">
        <v>251</v>
      </c>
      <c r="B39" s="93"/>
      <c r="C39" s="627"/>
      <c r="D39" s="93"/>
      <c r="E39" s="627"/>
    </row>
    <row r="40" spans="1:11" ht="13.95" customHeight="1">
      <c r="A40" s="874"/>
      <c r="B40" s="93"/>
      <c r="C40" s="627"/>
      <c r="D40" s="93"/>
      <c r="E40" s="627"/>
    </row>
    <row r="41" spans="1:11" ht="13.95" customHeight="1">
      <c r="A41" s="64" t="s">
        <v>547</v>
      </c>
      <c r="B41" s="93"/>
      <c r="C41" s="627"/>
      <c r="D41" s="93"/>
      <c r="E41" s="627"/>
      <c r="F41" s="771" t="s">
        <v>320</v>
      </c>
    </row>
    <row r="42" spans="1:11" ht="13.95" customHeight="1">
      <c r="A42" s="874"/>
      <c r="B42" s="93"/>
      <c r="C42" s="627"/>
      <c r="D42" s="93"/>
      <c r="E42" s="627"/>
    </row>
    <row r="43" spans="1:11" ht="13.95" customHeight="1">
      <c r="A43" s="93"/>
      <c r="B43" s="93"/>
      <c r="C43" s="627"/>
      <c r="D43" s="93"/>
      <c r="E43" s="627"/>
    </row>
    <row r="44" spans="1:11" ht="13.95" customHeight="1">
      <c r="A44" s="93"/>
      <c r="B44" s="93"/>
      <c r="C44" s="627"/>
      <c r="D44" s="93"/>
      <c r="E44" s="627"/>
    </row>
    <row r="45" spans="1:11" ht="13.95" customHeight="1">
      <c r="A45" s="93"/>
      <c r="B45" s="93"/>
      <c r="C45" s="627"/>
      <c r="D45" s="93"/>
      <c r="E45" s="627"/>
    </row>
    <row r="46" spans="1:11" ht="13.95" customHeight="1">
      <c r="A46" s="93"/>
      <c r="B46" s="93"/>
      <c r="C46" s="627"/>
      <c r="D46" s="93"/>
      <c r="E46" s="627"/>
    </row>
    <row r="47" spans="1:11" ht="13.95" customHeight="1">
      <c r="A47" s="93"/>
      <c r="B47" s="93"/>
      <c r="C47" s="627"/>
      <c r="D47" s="93"/>
      <c r="E47" s="627"/>
    </row>
    <row r="48" spans="1:11" ht="13.95" customHeight="1">
      <c r="A48" s="93"/>
      <c r="B48" s="93"/>
      <c r="C48" s="627"/>
      <c r="D48" s="93"/>
      <c r="E48" s="627"/>
    </row>
    <row r="49" spans="1:5" ht="13.95" customHeight="1">
      <c r="A49" s="93"/>
      <c r="B49" s="93"/>
      <c r="C49" s="627"/>
      <c r="D49" s="93"/>
      <c r="E49" s="627"/>
    </row>
    <row r="50" spans="1:5" ht="13.95" customHeight="1">
      <c r="A50" s="93"/>
      <c r="B50" s="93"/>
      <c r="C50" s="627"/>
      <c r="D50" s="93"/>
      <c r="E50" s="627"/>
    </row>
    <row r="51" spans="1:5" ht="13.95" customHeight="1">
      <c r="A51" s="93"/>
      <c r="B51" s="93"/>
      <c r="C51" s="627"/>
      <c r="D51" s="93"/>
      <c r="E51" s="627"/>
    </row>
    <row r="52" spans="1:5" ht="13.95" customHeight="1">
      <c r="A52" s="93"/>
      <c r="B52" s="93"/>
      <c r="C52" s="627"/>
      <c r="D52" s="93"/>
      <c r="E52" s="627"/>
    </row>
    <row r="53" spans="1:5" ht="13.95" customHeight="1">
      <c r="A53" s="93"/>
      <c r="B53" s="93"/>
      <c r="C53" s="627"/>
      <c r="D53" s="93"/>
      <c r="E53" s="627"/>
    </row>
    <row r="54" spans="1:5" ht="13.95" customHeight="1">
      <c r="A54" s="93"/>
      <c r="B54" s="93"/>
      <c r="C54" s="627"/>
      <c r="D54" s="93"/>
      <c r="E54" s="627"/>
    </row>
    <row r="55" spans="1:5" ht="13.95" customHeight="1">
      <c r="A55" s="93"/>
      <c r="B55" s="93"/>
      <c r="C55" s="627"/>
      <c r="D55" s="93"/>
      <c r="E55" s="627"/>
    </row>
    <row r="56" spans="1:5" ht="13.95" customHeight="1">
      <c r="A56" s="93"/>
      <c r="B56" s="93"/>
      <c r="C56" s="627"/>
      <c r="D56" s="93"/>
      <c r="E56" s="627"/>
    </row>
    <row r="57" spans="1:5" ht="13.95" customHeight="1">
      <c r="A57" s="93"/>
      <c r="B57" s="93"/>
      <c r="C57" s="627"/>
      <c r="D57" s="93"/>
      <c r="E57" s="627"/>
    </row>
    <row r="58" spans="1:5" ht="13.95" customHeight="1">
      <c r="A58" s="93"/>
      <c r="B58" s="93"/>
      <c r="C58" s="627"/>
      <c r="D58" s="93"/>
      <c r="E58" s="627"/>
    </row>
    <row r="59" spans="1:5" ht="13.95" customHeight="1">
      <c r="A59" s="93"/>
      <c r="B59" s="93"/>
      <c r="C59" s="627"/>
      <c r="D59" s="93"/>
      <c r="E59" s="627"/>
    </row>
    <row r="60" spans="1:5" ht="13.95" customHeight="1">
      <c r="A60" s="93"/>
      <c r="B60" s="93"/>
      <c r="C60" s="627"/>
      <c r="D60" s="93"/>
      <c r="E60" s="627"/>
    </row>
    <row r="61" spans="1:5" ht="13.95" customHeight="1">
      <c r="A61" s="93"/>
      <c r="B61" s="93"/>
      <c r="C61" s="627"/>
      <c r="D61" s="93"/>
      <c r="E61" s="627"/>
    </row>
    <row r="62" spans="1:5" ht="13.95" customHeight="1">
      <c r="A62" s="93"/>
      <c r="B62" s="93"/>
      <c r="C62" s="627"/>
      <c r="D62" s="93"/>
      <c r="E62" s="627"/>
    </row>
    <row r="63" spans="1:5" ht="13.95" customHeight="1">
      <c r="A63" s="93"/>
      <c r="B63" s="93"/>
      <c r="C63" s="627"/>
      <c r="D63" s="93"/>
      <c r="E63" s="627"/>
    </row>
    <row r="64" spans="1:5" ht="13.95" customHeight="1">
      <c r="A64" s="93"/>
      <c r="B64" s="93"/>
      <c r="C64" s="627"/>
      <c r="D64" s="93"/>
      <c r="E64" s="627"/>
    </row>
    <row r="65" spans="1:5" ht="13.95" customHeight="1">
      <c r="A65" s="93"/>
      <c r="B65" s="93"/>
      <c r="C65" s="627"/>
      <c r="D65" s="93"/>
      <c r="E65" s="627"/>
    </row>
    <row r="66" spans="1:5" ht="13.95" customHeight="1">
      <c r="A66" s="93"/>
      <c r="B66" s="93"/>
      <c r="C66" s="627"/>
      <c r="D66" s="93"/>
      <c r="E66" s="627"/>
    </row>
    <row r="67" spans="1:5" ht="13.95" customHeight="1">
      <c r="A67" s="93"/>
      <c r="B67" s="93"/>
      <c r="C67" s="627"/>
      <c r="D67" s="93"/>
      <c r="E67" s="627"/>
    </row>
    <row r="68" spans="1:5" ht="13.95" customHeight="1">
      <c r="A68" s="93"/>
      <c r="B68" s="93"/>
      <c r="C68" s="627"/>
      <c r="D68" s="93"/>
      <c r="E68" s="627"/>
    </row>
    <row r="69" spans="1:5" ht="13.95" customHeight="1">
      <c r="A69" s="93"/>
      <c r="B69" s="93"/>
      <c r="C69" s="627"/>
      <c r="D69" s="93"/>
      <c r="E69" s="627"/>
    </row>
    <row r="70" spans="1:5" ht="13.95" customHeight="1">
      <c r="A70" s="93"/>
      <c r="B70" s="93"/>
      <c r="C70" s="627"/>
      <c r="D70" s="93"/>
      <c r="E70" s="627"/>
    </row>
    <row r="71" spans="1:5" ht="13.95" customHeight="1">
      <c r="A71" s="93"/>
      <c r="B71" s="93"/>
      <c r="C71" s="627"/>
      <c r="D71" s="93"/>
      <c r="E71" s="627"/>
    </row>
    <row r="72" spans="1:5" ht="13.95" customHeight="1">
      <c r="A72" s="93"/>
      <c r="B72" s="93"/>
      <c r="C72" s="627"/>
      <c r="D72" s="93"/>
      <c r="E72" s="627"/>
    </row>
    <row r="73" spans="1:5" ht="13.95" customHeight="1">
      <c r="A73" s="93"/>
      <c r="B73" s="93"/>
      <c r="C73" s="627"/>
      <c r="D73" s="93"/>
      <c r="E73" s="627"/>
    </row>
    <row r="74" spans="1:5" ht="13.95" customHeight="1">
      <c r="A74" s="37"/>
      <c r="B74" s="37"/>
      <c r="C74" s="796"/>
      <c r="D74" s="37"/>
      <c r="E74" s="796"/>
    </row>
    <row r="75" spans="1:5" ht="13.95" customHeight="1">
      <c r="A75" s="37"/>
      <c r="B75" s="37"/>
      <c r="C75" s="796"/>
      <c r="D75" s="37"/>
      <c r="E75" s="796"/>
    </row>
    <row r="76" spans="1:5" ht="13.95" customHeight="1">
      <c r="A76" s="37"/>
      <c r="B76" s="37"/>
      <c r="C76" s="796"/>
      <c r="D76" s="37"/>
      <c r="E76" s="796"/>
    </row>
    <row r="77" spans="1:5" ht="13.95" customHeight="1">
      <c r="A77" s="37"/>
      <c r="B77" s="37"/>
      <c r="C77" s="796"/>
      <c r="D77" s="37"/>
      <c r="E77" s="796"/>
    </row>
    <row r="78" spans="1:5" ht="13.95" customHeight="1">
      <c r="A78" s="37"/>
      <c r="B78" s="37"/>
      <c r="C78" s="796"/>
      <c r="D78" s="37"/>
      <c r="E78" s="796"/>
    </row>
    <row r="79" spans="1:5" ht="13.95" customHeight="1">
      <c r="A79" s="37"/>
      <c r="B79" s="37"/>
      <c r="C79" s="796"/>
      <c r="D79" s="37"/>
      <c r="E79" s="796"/>
    </row>
    <row r="80" spans="1:5" ht="13.95" customHeight="1">
      <c r="A80" s="37"/>
      <c r="B80" s="37"/>
      <c r="C80" s="796"/>
      <c r="D80" s="37"/>
      <c r="E80" s="796"/>
    </row>
    <row r="81" spans="1:5" ht="13.95" customHeight="1">
      <c r="A81" s="37"/>
      <c r="B81" s="37"/>
      <c r="C81" s="796"/>
      <c r="D81" s="37"/>
      <c r="E81" s="796"/>
    </row>
    <row r="82" spans="1:5" ht="13.95" customHeight="1">
      <c r="A82" s="37"/>
      <c r="B82" s="37"/>
      <c r="C82" s="796"/>
      <c r="D82" s="37"/>
      <c r="E82" s="796"/>
    </row>
    <row r="83" spans="1:5" ht="13.95" customHeight="1">
      <c r="A83" s="37"/>
      <c r="B83" s="37"/>
      <c r="C83" s="796"/>
      <c r="D83" s="37"/>
      <c r="E83" s="796"/>
    </row>
    <row r="84" spans="1:5" ht="13.95" customHeight="1">
      <c r="A84" s="37"/>
      <c r="B84" s="37"/>
      <c r="C84" s="796"/>
      <c r="D84" s="37"/>
      <c r="E84" s="796"/>
    </row>
    <row r="85" spans="1:5" ht="13.95" customHeight="1">
      <c r="A85" s="37"/>
      <c r="B85" s="37"/>
      <c r="C85" s="796"/>
      <c r="D85" s="37"/>
      <c r="E85" s="796"/>
    </row>
    <row r="86" spans="1:5" ht="13.95" customHeight="1">
      <c r="A86" s="37"/>
      <c r="B86" s="37"/>
      <c r="C86" s="796"/>
      <c r="D86" s="37"/>
      <c r="E86" s="796"/>
    </row>
    <row r="87" spans="1:5" ht="13.95" customHeight="1">
      <c r="A87" s="37"/>
      <c r="B87" s="37"/>
      <c r="C87" s="796"/>
      <c r="D87" s="37"/>
      <c r="E87" s="796"/>
    </row>
    <row r="88" spans="1:5" ht="13.95" customHeight="1">
      <c r="A88" s="37"/>
      <c r="B88" s="37"/>
      <c r="C88" s="796"/>
      <c r="D88" s="37"/>
      <c r="E88" s="796"/>
    </row>
    <row r="89" spans="1:5" ht="13.95" customHeight="1">
      <c r="A89" s="37"/>
      <c r="B89" s="37"/>
      <c r="C89" s="796"/>
      <c r="D89" s="37"/>
      <c r="E89" s="796"/>
    </row>
    <row r="90" spans="1:5" ht="13.95" customHeight="1">
      <c r="A90" s="37"/>
      <c r="B90" s="37"/>
      <c r="C90" s="796"/>
      <c r="D90" s="37"/>
      <c r="E90" s="796"/>
    </row>
    <row r="91" spans="1:5" ht="13.95" customHeight="1">
      <c r="A91" s="37"/>
      <c r="B91" s="37"/>
      <c r="C91" s="796"/>
      <c r="D91" s="37"/>
      <c r="E91" s="796"/>
    </row>
    <row r="92" spans="1:5" ht="13.95" customHeight="1">
      <c r="A92" s="37"/>
      <c r="B92" s="37"/>
      <c r="C92" s="796"/>
      <c r="D92" s="37"/>
      <c r="E92" s="796"/>
    </row>
    <row r="93" spans="1:5" ht="13.95" customHeight="1">
      <c r="A93" s="37"/>
      <c r="B93" s="37"/>
      <c r="C93" s="796"/>
      <c r="D93" s="37"/>
      <c r="E93" s="796"/>
    </row>
    <row r="94" spans="1:5" ht="13.95" customHeight="1">
      <c r="A94" s="37"/>
      <c r="B94" s="37"/>
      <c r="C94" s="796"/>
      <c r="D94" s="37"/>
      <c r="E94" s="796"/>
    </row>
    <row r="95" spans="1:5" ht="13.95" customHeight="1">
      <c r="A95" s="37"/>
      <c r="B95" s="37"/>
      <c r="C95" s="796"/>
      <c r="D95" s="37"/>
      <c r="E95" s="796"/>
    </row>
    <row r="96" spans="1:5" ht="13.95" customHeight="1">
      <c r="A96" s="37"/>
      <c r="B96" s="37"/>
      <c r="C96" s="796"/>
      <c r="D96" s="37"/>
      <c r="E96" s="796"/>
    </row>
    <row r="97" spans="1:5" ht="13.95" customHeight="1">
      <c r="A97" s="37"/>
      <c r="B97" s="37"/>
      <c r="C97" s="796"/>
      <c r="D97" s="37"/>
      <c r="E97" s="796"/>
    </row>
    <row r="98" spans="1:5" ht="13.95" customHeight="1">
      <c r="A98" s="37"/>
      <c r="B98" s="37"/>
      <c r="C98" s="796"/>
      <c r="D98" s="37"/>
      <c r="E98" s="796"/>
    </row>
    <row r="99" spans="1:5" ht="13.95" customHeight="1">
      <c r="A99" s="37"/>
      <c r="B99" s="37"/>
      <c r="C99" s="796"/>
      <c r="D99" s="37"/>
      <c r="E99" s="796"/>
    </row>
    <row r="100" spans="1:5" ht="13.95" customHeight="1">
      <c r="A100" s="37"/>
      <c r="B100" s="37"/>
      <c r="C100" s="796"/>
      <c r="D100" s="37"/>
      <c r="E100" s="796"/>
    </row>
    <row r="101" spans="1:5" ht="13.95" customHeight="1">
      <c r="A101" s="37"/>
      <c r="B101" s="37"/>
      <c r="C101" s="796"/>
      <c r="D101" s="37"/>
      <c r="E101" s="796"/>
    </row>
    <row r="102" spans="1:5" ht="13.95" customHeight="1">
      <c r="A102" s="37"/>
      <c r="B102" s="37"/>
      <c r="C102" s="796"/>
      <c r="D102" s="37"/>
      <c r="E102" s="796"/>
    </row>
    <row r="103" spans="1:5" ht="13.95" customHeight="1">
      <c r="A103" s="37"/>
      <c r="B103" s="37"/>
      <c r="C103" s="796"/>
      <c r="D103" s="37"/>
      <c r="E103" s="796"/>
    </row>
    <row r="104" spans="1:5" ht="13.95" customHeight="1">
      <c r="A104" s="37"/>
      <c r="B104" s="37"/>
      <c r="C104" s="796"/>
      <c r="D104" s="37"/>
      <c r="E104" s="796"/>
    </row>
    <row r="105" spans="1:5" ht="13.95" customHeight="1">
      <c r="A105" s="37"/>
      <c r="B105" s="37"/>
      <c r="C105" s="796"/>
      <c r="D105" s="37"/>
      <c r="E105" s="796"/>
    </row>
    <row r="106" spans="1:5" ht="13.95" customHeight="1">
      <c r="A106" s="37"/>
      <c r="B106" s="37"/>
      <c r="C106" s="796"/>
      <c r="D106" s="37"/>
      <c r="E106" s="796"/>
    </row>
    <row r="107" spans="1:5" ht="13.95" customHeight="1">
      <c r="A107" s="37"/>
      <c r="B107" s="37"/>
      <c r="C107" s="796"/>
      <c r="D107" s="37"/>
      <c r="E107" s="796"/>
    </row>
    <row r="108" spans="1:5" ht="13.95" customHeight="1">
      <c r="A108" s="37"/>
      <c r="B108" s="37"/>
      <c r="C108" s="796"/>
      <c r="D108" s="37"/>
      <c r="E108" s="796"/>
    </row>
    <row r="109" spans="1:5" ht="13.95" customHeight="1">
      <c r="A109" s="37"/>
      <c r="B109" s="37"/>
      <c r="C109" s="796"/>
      <c r="D109" s="37"/>
      <c r="E109" s="796"/>
    </row>
    <row r="110" spans="1:5" ht="13.95" customHeight="1">
      <c r="A110" s="37"/>
      <c r="B110" s="37"/>
      <c r="C110" s="796"/>
      <c r="D110" s="37"/>
      <c r="E110" s="796"/>
    </row>
    <row r="111" spans="1:5" ht="13.95" customHeight="1">
      <c r="A111" s="37"/>
      <c r="B111" s="37"/>
      <c r="C111" s="796"/>
      <c r="D111" s="37"/>
      <c r="E111" s="796"/>
    </row>
    <row r="112" spans="1:5" ht="13.95" customHeight="1">
      <c r="A112" s="37"/>
      <c r="B112" s="37"/>
      <c r="C112" s="796"/>
      <c r="D112" s="37"/>
      <c r="E112" s="796"/>
    </row>
    <row r="113" spans="1:5" ht="13.95" customHeight="1">
      <c r="A113" s="37"/>
      <c r="B113" s="37"/>
      <c r="C113" s="796"/>
      <c r="D113" s="37"/>
      <c r="E113" s="796"/>
    </row>
    <row r="114" spans="1:5" ht="13.95" customHeight="1">
      <c r="A114" s="37"/>
      <c r="B114" s="37"/>
      <c r="C114" s="796"/>
      <c r="D114" s="37"/>
      <c r="E114" s="796"/>
    </row>
    <row r="115" spans="1:5" ht="13.95" customHeight="1">
      <c r="A115" s="37"/>
      <c r="B115" s="37"/>
      <c r="C115" s="796"/>
      <c r="D115" s="37"/>
      <c r="E115" s="796"/>
    </row>
    <row r="116" spans="1:5" ht="13.95" customHeight="1">
      <c r="A116" s="37"/>
      <c r="B116" s="37"/>
      <c r="C116" s="796"/>
      <c r="D116" s="37"/>
      <c r="E116" s="796"/>
    </row>
    <row r="117" spans="1:5" ht="13.95" customHeight="1">
      <c r="A117" s="37"/>
      <c r="B117" s="37"/>
      <c r="C117" s="796"/>
      <c r="D117" s="37"/>
      <c r="E117" s="796"/>
    </row>
    <row r="118" spans="1:5" ht="13.95" customHeight="1">
      <c r="A118" s="37"/>
      <c r="B118" s="37"/>
      <c r="C118" s="796"/>
      <c r="D118" s="37"/>
      <c r="E118" s="796"/>
    </row>
    <row r="119" spans="1:5" ht="13.95" customHeight="1">
      <c r="A119" s="37"/>
      <c r="B119" s="37"/>
      <c r="C119" s="796"/>
      <c r="D119" s="37"/>
      <c r="E119" s="796"/>
    </row>
    <row r="120" spans="1:5" ht="13.95" customHeight="1">
      <c r="A120" s="37"/>
      <c r="B120" s="37"/>
      <c r="C120" s="796"/>
      <c r="D120" s="37"/>
      <c r="E120" s="796"/>
    </row>
    <row r="121" spans="1:5" ht="13.95" customHeight="1">
      <c r="A121" s="37"/>
      <c r="B121" s="37"/>
      <c r="C121" s="796"/>
      <c r="D121" s="37"/>
      <c r="E121" s="796"/>
    </row>
    <row r="122" spans="1:5" ht="13.95" customHeight="1">
      <c r="A122" s="37"/>
      <c r="B122" s="37"/>
      <c r="C122" s="796"/>
      <c r="D122" s="37"/>
      <c r="E122" s="796"/>
    </row>
    <row r="123" spans="1:5" ht="13.95" customHeight="1">
      <c r="A123" s="37"/>
      <c r="B123" s="37"/>
      <c r="C123" s="796"/>
      <c r="D123" s="37"/>
      <c r="E123" s="796"/>
    </row>
    <row r="124" spans="1:5" ht="13.95" customHeight="1">
      <c r="A124" s="37"/>
      <c r="B124" s="37"/>
      <c r="C124" s="796"/>
      <c r="D124" s="37"/>
      <c r="E124" s="796"/>
    </row>
    <row r="125" spans="1:5" ht="13.95" customHeight="1">
      <c r="A125" s="37"/>
      <c r="B125" s="37"/>
      <c r="C125" s="796"/>
      <c r="D125" s="37"/>
      <c r="E125" s="796"/>
    </row>
    <row r="126" spans="1:5" ht="13.95" customHeight="1">
      <c r="A126" s="37"/>
      <c r="B126" s="37"/>
      <c r="C126" s="796"/>
      <c r="D126" s="37"/>
      <c r="E126" s="796"/>
    </row>
    <row r="127" spans="1:5" ht="13.95" customHeight="1">
      <c r="A127" s="37"/>
      <c r="B127" s="37"/>
      <c r="C127" s="796"/>
      <c r="D127" s="37"/>
      <c r="E127" s="796"/>
    </row>
    <row r="128" spans="1:5" ht="13.95" customHeight="1">
      <c r="A128" s="37"/>
      <c r="B128" s="37"/>
      <c r="C128" s="796"/>
      <c r="D128" s="37"/>
      <c r="E128" s="796"/>
    </row>
    <row r="129" spans="1:5" ht="13.95" customHeight="1">
      <c r="A129" s="37"/>
      <c r="B129" s="37"/>
      <c r="C129" s="796"/>
      <c r="D129" s="37"/>
      <c r="E129" s="796"/>
    </row>
    <row r="130" spans="1:5" ht="13.95" customHeight="1">
      <c r="A130" s="37"/>
      <c r="B130" s="37"/>
      <c r="C130" s="796"/>
      <c r="D130" s="37"/>
      <c r="E130" s="796"/>
    </row>
    <row r="131" spans="1:5" ht="13.95" customHeight="1">
      <c r="A131" s="37"/>
      <c r="B131" s="37"/>
      <c r="C131" s="796"/>
      <c r="D131" s="37"/>
      <c r="E131" s="796"/>
    </row>
    <row r="132" spans="1:5" ht="13.95" customHeight="1">
      <c r="A132" s="37"/>
      <c r="B132" s="37"/>
      <c r="C132" s="796"/>
      <c r="D132" s="37"/>
      <c r="E132" s="796"/>
    </row>
    <row r="133" spans="1:5" ht="13.95" customHeight="1">
      <c r="A133" s="37"/>
      <c r="B133" s="37"/>
      <c r="C133" s="796"/>
      <c r="D133" s="37"/>
      <c r="E133" s="796"/>
    </row>
    <row r="134" spans="1:5" ht="13.95" customHeight="1">
      <c r="A134" s="37"/>
      <c r="B134" s="37"/>
      <c r="C134" s="796"/>
      <c r="D134" s="37"/>
      <c r="E134" s="796"/>
    </row>
    <row r="135" spans="1:5" ht="13.95" customHeight="1">
      <c r="A135" s="37"/>
      <c r="B135" s="37"/>
      <c r="C135" s="796"/>
      <c r="D135" s="37"/>
      <c r="E135" s="796"/>
    </row>
    <row r="136" spans="1:5" ht="13.95" customHeight="1">
      <c r="A136" s="37"/>
      <c r="B136" s="37"/>
      <c r="C136" s="796"/>
      <c r="D136" s="37"/>
      <c r="E136" s="796"/>
    </row>
    <row r="137" spans="1:5" ht="13.95" customHeight="1">
      <c r="A137" s="37"/>
      <c r="B137" s="37"/>
      <c r="C137" s="796"/>
      <c r="D137" s="37"/>
      <c r="E137" s="796"/>
    </row>
    <row r="138" spans="1:5" ht="13.95" customHeight="1">
      <c r="A138" s="37"/>
      <c r="B138" s="37"/>
      <c r="C138" s="796"/>
      <c r="D138" s="37"/>
      <c r="E138" s="796"/>
    </row>
    <row r="139" spans="1:5" ht="13.95" customHeight="1">
      <c r="A139" s="37"/>
      <c r="B139" s="37"/>
      <c r="C139" s="796"/>
      <c r="D139" s="37"/>
      <c r="E139" s="796"/>
    </row>
    <row r="140" spans="1:5" ht="13.95" customHeight="1">
      <c r="A140" s="37"/>
      <c r="B140" s="37"/>
      <c r="C140" s="796"/>
      <c r="D140" s="37"/>
      <c r="E140" s="796"/>
    </row>
    <row r="141" spans="1:5" ht="13.95" customHeight="1"/>
    <row r="142" spans="1:5" ht="13.95" customHeight="1"/>
    <row r="143" spans="1:5" ht="13.95" customHeight="1"/>
    <row r="144" spans="1:5"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sheetData>
  <hyperlinks>
    <hyperlink ref="A22" r:id="rId1" xr:uid="{00000000-0004-0000-0800-000000000000}"/>
    <hyperlink ref="A39" r:id="rId2" display="https://www.gov.scot/publications/pupil-census-supplementary-statistics/" xr:uid="{00000000-0004-0000-0800-000001000000}"/>
    <hyperlink ref="A21" r:id="rId3" display="https://www.nrscotland.gov.uk/statistics-and-data/statistics/statistics-by-theme/population/population-estimates/small-area-population-estimates-2011-data-zone-based/time-series" xr:uid="{480758AC-B500-4687-9A6D-588BEA9D7C2A}"/>
    <hyperlink ref="F5" location="Contents!A1" display="back to contents" xr:uid="{D8F675B6-AB18-4678-B094-A9F132E66EC6}"/>
    <hyperlink ref="G27" location="Contents!A1" display="back to contents" xr:uid="{223C6854-55C7-4292-B266-0381283EA884}"/>
    <hyperlink ref="F41" location="Contents!A1" display="back to contents" xr:uid="{B2D1EE5F-769F-4AEA-8D7F-113C89F6819E}"/>
  </hyperlinks>
  <pageMargins left="0.7" right="0.7" top="0.75" bottom="0.75" header="0.3" footer="0.3"/>
  <pageSetup paperSize="9" orientation="portrait"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C8:C12"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I130"/>
  <sheetViews>
    <sheetView showGridLines="0" zoomScaleNormal="100" workbookViewId="0"/>
  </sheetViews>
  <sheetFormatPr defaultRowHeight="24.9" customHeight="1"/>
  <cols>
    <col min="1" max="1" width="36" customWidth="1"/>
    <col min="2" max="5" width="14.33203125" customWidth="1"/>
  </cols>
  <sheetData>
    <row r="1" spans="1:9" ht="24.9" customHeight="1">
      <c r="A1" s="250" t="s">
        <v>793</v>
      </c>
    </row>
    <row r="3" spans="1:9" ht="19.95" customHeight="1">
      <c r="A3" s="133" t="s">
        <v>748</v>
      </c>
      <c r="B3" s="54"/>
      <c r="C3" s="54"/>
      <c r="D3" s="54"/>
      <c r="E3" s="54"/>
      <c r="F3" s="54"/>
      <c r="H3" s="71"/>
      <c r="I3" s="771"/>
    </row>
    <row r="4" spans="1:9" ht="13.95" customHeight="1">
      <c r="A4" s="65"/>
      <c r="B4" s="54"/>
      <c r="C4" s="54"/>
      <c r="D4" s="54"/>
      <c r="E4" s="54"/>
      <c r="F4" s="54"/>
      <c r="G4" s="771"/>
    </row>
    <row r="5" spans="1:9" ht="19.95" customHeight="1">
      <c r="A5" s="54"/>
      <c r="B5" s="799" t="s">
        <v>399</v>
      </c>
      <c r="C5" s="806"/>
      <c r="D5" s="806"/>
      <c r="E5" s="800"/>
      <c r="F5" s="54"/>
      <c r="G5" s="771" t="s">
        <v>320</v>
      </c>
    </row>
    <row r="6" spans="1:9" ht="19.95" customHeight="1">
      <c r="A6" s="879" t="s">
        <v>61</v>
      </c>
      <c r="B6" s="149" t="s">
        <v>1</v>
      </c>
      <c r="C6" s="878"/>
      <c r="D6" s="149" t="s">
        <v>26</v>
      </c>
      <c r="E6" s="150"/>
      <c r="F6" s="54"/>
      <c r="G6" s="771"/>
    </row>
    <row r="7" spans="1:9" ht="19.95" customHeight="1">
      <c r="A7" s="877"/>
      <c r="B7" s="880" t="s">
        <v>2</v>
      </c>
      <c r="C7" s="665" t="s">
        <v>3</v>
      </c>
      <c r="D7" s="665" t="s">
        <v>2</v>
      </c>
      <c r="E7" s="665" t="s">
        <v>3</v>
      </c>
      <c r="F7" s="54"/>
    </row>
    <row r="8" spans="1:9" ht="19.95" customHeight="1">
      <c r="A8" s="479" t="s">
        <v>39</v>
      </c>
      <c r="B8" s="312">
        <v>575889.84</v>
      </c>
      <c r="C8" s="813">
        <v>0.90600000000000003</v>
      </c>
      <c r="D8" s="312">
        <v>5148972</v>
      </c>
      <c r="E8" s="784">
        <v>0.94199999999999995</v>
      </c>
      <c r="F8" s="54"/>
    </row>
    <row r="9" spans="1:9" ht="19.95" customHeight="1">
      <c r="A9" s="66" t="s">
        <v>40</v>
      </c>
      <c r="B9" s="313">
        <v>36231.480000000003</v>
      </c>
      <c r="C9" s="815">
        <v>5.7000000000000002E-2</v>
      </c>
      <c r="D9" s="313">
        <v>158514</v>
      </c>
      <c r="E9" s="784">
        <v>2.9000000000000001E-2</v>
      </c>
      <c r="F9" s="54"/>
    </row>
    <row r="10" spans="1:9" ht="19.95" customHeight="1">
      <c r="A10" s="67" t="s">
        <v>41</v>
      </c>
      <c r="B10" s="638">
        <v>23518.68</v>
      </c>
      <c r="C10" s="817">
        <v>3.6999999999999998E-2</v>
      </c>
      <c r="D10" s="638">
        <v>158514</v>
      </c>
      <c r="E10" s="784">
        <v>2.9000000000000001E-2</v>
      </c>
      <c r="F10" s="54"/>
    </row>
    <row r="11" spans="1:9" ht="19.95" customHeight="1">
      <c r="A11" s="68" t="s">
        <v>356</v>
      </c>
      <c r="B11" s="881">
        <v>635640</v>
      </c>
      <c r="C11" s="789">
        <v>1</v>
      </c>
      <c r="D11" s="881">
        <v>5466000</v>
      </c>
      <c r="E11" s="789">
        <v>1</v>
      </c>
      <c r="F11" s="54"/>
    </row>
    <row r="12" spans="1:9" ht="13.95" customHeight="1">
      <c r="A12" s="54"/>
      <c r="B12" s="54"/>
      <c r="C12" s="54"/>
      <c r="D12" s="54"/>
      <c r="E12" s="54"/>
      <c r="F12" s="54"/>
    </row>
    <row r="13" spans="1:9" ht="13.95" customHeight="1">
      <c r="A13" s="54"/>
      <c r="B13" s="54"/>
      <c r="C13" s="54"/>
      <c r="D13" s="171"/>
      <c r="E13" s="171" t="s">
        <v>185</v>
      </c>
      <c r="F13" s="123"/>
    </row>
    <row r="14" spans="1:9" ht="13.95" customHeight="1">
      <c r="A14" s="54"/>
      <c r="B14" s="54"/>
      <c r="C14" s="54"/>
      <c r="D14" s="171"/>
      <c r="E14" s="171"/>
      <c r="F14" s="123"/>
    </row>
    <row r="15" spans="1:9" ht="19.95" customHeight="1">
      <c r="A15" s="54" t="s">
        <v>1004</v>
      </c>
      <c r="B15" s="54"/>
      <c r="C15" s="54"/>
      <c r="D15" s="171"/>
      <c r="E15" s="54"/>
      <c r="F15" s="123"/>
    </row>
    <row r="16" spans="1:9" ht="13.95" customHeight="1">
      <c r="A16" s="54"/>
      <c r="B16" s="54"/>
      <c r="C16" s="54"/>
      <c r="D16" s="171"/>
      <c r="E16" s="54"/>
      <c r="F16" s="123"/>
    </row>
    <row r="17" spans="1:6" ht="19.95" customHeight="1">
      <c r="A17" s="54" t="s">
        <v>1005</v>
      </c>
      <c r="B17" s="54"/>
      <c r="C17" s="54"/>
      <c r="D17" s="171"/>
      <c r="E17" s="54"/>
      <c r="F17" s="123"/>
    </row>
    <row r="18" spans="1:6" ht="13.95" customHeight="1">
      <c r="A18" s="54"/>
      <c r="B18" s="54"/>
      <c r="C18" s="54"/>
      <c r="D18" s="171"/>
      <c r="E18" s="171"/>
      <c r="F18" s="123"/>
    </row>
    <row r="19" spans="1:6" ht="19.95" customHeight="1">
      <c r="A19" s="770" t="s">
        <v>480</v>
      </c>
      <c r="B19" s="888"/>
      <c r="C19" s="177"/>
      <c r="D19" s="177"/>
      <c r="E19" s="177"/>
      <c r="F19" s="123"/>
    </row>
    <row r="20" spans="1:6" ht="19.95" customHeight="1">
      <c r="A20" s="867" t="s">
        <v>315</v>
      </c>
      <c r="B20" s="889"/>
      <c r="C20" s="54"/>
      <c r="D20" s="171"/>
      <c r="E20" s="54"/>
      <c r="F20" s="123"/>
    </row>
    <row r="21" spans="1:6" ht="13.95" customHeight="1">
      <c r="A21" s="54"/>
      <c r="B21" s="54"/>
      <c r="C21" s="54"/>
      <c r="D21" s="54"/>
      <c r="E21" s="54"/>
      <c r="F21" s="123"/>
    </row>
    <row r="22" spans="1:6" ht="13.95" customHeight="1">
      <c r="A22" s="451" t="s">
        <v>552</v>
      </c>
      <c r="B22" s="451"/>
      <c r="C22" s="451"/>
      <c r="D22" s="54"/>
      <c r="E22" s="54"/>
      <c r="F22" s="123"/>
    </row>
    <row r="23" spans="1:6" ht="13.95" customHeight="1">
      <c r="A23" s="106"/>
      <c r="B23" s="106"/>
      <c r="C23" s="106"/>
      <c r="D23" s="106"/>
      <c r="E23" s="106"/>
      <c r="F23" s="106"/>
    </row>
    <row r="24" spans="1:6" ht="13.95" customHeight="1">
      <c r="A24" s="106"/>
      <c r="B24" s="106"/>
      <c r="C24" s="106" t="s">
        <v>112</v>
      </c>
      <c r="D24" s="106"/>
      <c r="E24" s="106"/>
      <c r="F24" s="106"/>
    </row>
    <row r="25" spans="1:6" ht="19.95" customHeight="1">
      <c r="A25" s="133" t="s">
        <v>835</v>
      </c>
      <c r="B25" s="54"/>
      <c r="C25" s="54"/>
      <c r="D25" s="54"/>
      <c r="E25" s="54"/>
    </row>
    <row r="26" spans="1:6" ht="13.95" customHeight="1">
      <c r="A26" s="65"/>
      <c r="B26" s="54"/>
      <c r="C26" s="54"/>
      <c r="D26" s="54"/>
      <c r="E26" s="54"/>
    </row>
    <row r="27" spans="1:6" ht="13.95" customHeight="1">
      <c r="A27" s="54"/>
      <c r="B27" s="369"/>
      <c r="C27" s="369"/>
      <c r="D27" s="369"/>
      <c r="E27" s="369"/>
      <c r="F27" s="15"/>
    </row>
    <row r="28" spans="1:6" ht="19.95" customHeight="1">
      <c r="A28" s="876" t="s">
        <v>749</v>
      </c>
      <c r="B28" s="472" t="s">
        <v>3</v>
      </c>
      <c r="C28" s="198"/>
      <c r="D28" s="369"/>
      <c r="E28" s="369"/>
      <c r="F28" s="15"/>
    </row>
    <row r="29" spans="1:6" ht="19.95" customHeight="1">
      <c r="A29" s="875" t="s">
        <v>1001</v>
      </c>
      <c r="B29" s="887">
        <v>0.05</v>
      </c>
      <c r="C29" s="168"/>
      <c r="D29" s="163"/>
      <c r="E29" s="168"/>
      <c r="F29" s="15"/>
    </row>
    <row r="30" spans="1:6" ht="19.95" customHeight="1">
      <c r="A30" s="875" t="s">
        <v>1002</v>
      </c>
      <c r="B30" s="887">
        <v>0.11</v>
      </c>
      <c r="C30" s="168"/>
      <c r="D30" s="15"/>
      <c r="E30" s="15"/>
      <c r="F30" s="15"/>
    </row>
    <row r="31" spans="1:6" ht="19.95" customHeight="1">
      <c r="A31" s="882" t="s">
        <v>1003</v>
      </c>
      <c r="B31" s="732">
        <v>0.09</v>
      </c>
      <c r="C31" s="883"/>
    </row>
    <row r="32" spans="1:6" ht="13.95" customHeight="1">
      <c r="C32" s="15"/>
    </row>
    <row r="33" spans="1:6" ht="19.95" customHeight="1">
      <c r="A33" s="43" t="s">
        <v>433</v>
      </c>
    </row>
    <row r="34" spans="1:6" ht="13.95" customHeight="1">
      <c r="A34" s="43"/>
    </row>
    <row r="35" spans="1:6" ht="13.95" customHeight="1">
      <c r="A35" s="148" t="s">
        <v>750</v>
      </c>
    </row>
    <row r="36" spans="1:6" ht="13.95" customHeight="1">
      <c r="A36" s="773"/>
    </row>
    <row r="37" spans="1:6" ht="13.95" customHeight="1">
      <c r="A37" s="451" t="s">
        <v>594</v>
      </c>
      <c r="B37" s="132"/>
      <c r="F37" s="771" t="s">
        <v>320</v>
      </c>
    </row>
    <row r="38" spans="1:6" ht="13.95" customHeight="1">
      <c r="A38" s="773"/>
    </row>
    <row r="39" spans="1:6" ht="13.95" customHeight="1">
      <c r="A39" s="773"/>
    </row>
    <row r="40" spans="1:6" ht="13.95" customHeight="1">
      <c r="A40" s="773"/>
    </row>
    <row r="41" spans="1:6" ht="13.95" customHeight="1">
      <c r="A41" s="773"/>
    </row>
    <row r="42" spans="1:6" ht="13.95" customHeight="1">
      <c r="A42" s="773"/>
    </row>
    <row r="43" spans="1:6" ht="13.95" customHeight="1">
      <c r="A43" s="773"/>
    </row>
    <row r="44" spans="1:6" ht="13.95" customHeight="1">
      <c r="A44" s="773"/>
    </row>
    <row r="45" spans="1:6" ht="13.95" customHeight="1">
      <c r="A45" s="773"/>
    </row>
    <row r="46" spans="1:6" ht="13.95" customHeight="1">
      <c r="A46" s="773"/>
    </row>
    <row r="47" spans="1:6" ht="13.95" customHeight="1"/>
    <row r="48" spans="1:6"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sheetData>
  <hyperlinks>
    <hyperlink ref="A20" r:id="rId1" display="SSCQ2019" xr:uid="{00000000-0004-0000-0900-000001000000}"/>
    <hyperlink ref="A19" r:id="rId2" display="https://www.nrscotland.gov.uk/statistics-and-data/statistics/statistics-by-theme/population/population-estimates/small-area-population-estimates-2011-data-zone-based/time-series" xr:uid="{A37134E8-9FB3-4399-BC83-D003505D6C80}"/>
    <hyperlink ref="A35" r:id="rId3" xr:uid="{9AE18C43-C227-4009-8EF9-D5BF93314C4A}"/>
    <hyperlink ref="F37" location="Contents!A1" display="back to contents" xr:uid="{6DEA84A9-BD5B-43F3-976A-F59AC1C31444}"/>
    <hyperlink ref="G5" location="Contents!A1" display="back to contents" xr:uid="{7C7373F9-1895-4076-B866-A90942FAAD90}"/>
  </hyperlinks>
  <pageMargins left="0.70866141732283472" right="0.70866141732283472" top="0.74803149606299213" bottom="0.74803149606299213" header="0.31496062992125984" footer="0.31496062992125984"/>
  <pageSetup paperSize="9"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I165"/>
  <sheetViews>
    <sheetView showGridLines="0" zoomScaleNormal="100" workbookViewId="0">
      <selection activeCell="B13" sqref="B13"/>
    </sheetView>
  </sheetViews>
  <sheetFormatPr defaultRowHeight="24.9" customHeight="1"/>
  <cols>
    <col min="1" max="1" width="24" customWidth="1"/>
    <col min="2" max="5" width="14.33203125" customWidth="1"/>
    <col min="6" max="6" width="13.6640625" customWidth="1"/>
  </cols>
  <sheetData>
    <row r="1" spans="1:8" ht="19.95" customHeight="1">
      <c r="A1" s="57" t="s">
        <v>554</v>
      </c>
      <c r="B1" s="43"/>
      <c r="C1" s="43"/>
      <c r="D1" s="43"/>
      <c r="E1" s="43"/>
      <c r="F1" s="43"/>
      <c r="G1" s="771"/>
    </row>
    <row r="2" spans="1:8" ht="13.95" customHeight="1">
      <c r="A2" s="55"/>
      <c r="B2" s="43"/>
      <c r="C2" s="43"/>
      <c r="D2" s="43"/>
      <c r="E2" s="43"/>
      <c r="F2" s="43"/>
    </row>
    <row r="3" spans="1:8" ht="19.95" customHeight="1">
      <c r="A3" s="43"/>
      <c r="B3" s="543" t="s">
        <v>399</v>
      </c>
      <c r="C3" s="544"/>
      <c r="D3" s="544"/>
      <c r="E3" s="545"/>
      <c r="F3" s="43"/>
      <c r="G3" s="771" t="s">
        <v>320</v>
      </c>
    </row>
    <row r="4" spans="1:8" ht="19.95" customHeight="1">
      <c r="A4" s="779" t="s">
        <v>62</v>
      </c>
      <c r="B4" s="465" t="s">
        <v>1</v>
      </c>
      <c r="C4" s="467"/>
      <c r="D4" s="465" t="s">
        <v>26</v>
      </c>
      <c r="E4" s="467"/>
      <c r="F4" s="43"/>
    </row>
    <row r="5" spans="1:8" ht="19.95" customHeight="1">
      <c r="A5" s="780"/>
      <c r="B5" s="648" t="s">
        <v>2</v>
      </c>
      <c r="C5" s="618" t="s">
        <v>3</v>
      </c>
      <c r="D5" s="618" t="s">
        <v>2</v>
      </c>
      <c r="E5" s="618" t="s">
        <v>3</v>
      </c>
      <c r="F5" s="43"/>
    </row>
    <row r="6" spans="1:8" ht="19.95" customHeight="1">
      <c r="A6" s="209" t="s">
        <v>16</v>
      </c>
      <c r="B6" s="741">
        <f>+$B$13*C6</f>
        <v>74922.680000000008</v>
      </c>
      <c r="C6" s="786">
        <v>0.14000000000000001</v>
      </c>
      <c r="D6" s="730">
        <f>+$D$13*E6</f>
        <v>978081.65500000003</v>
      </c>
      <c r="E6" s="786">
        <v>0.215</v>
      </c>
      <c r="F6" s="46"/>
    </row>
    <row r="7" spans="1:8" ht="19.95" customHeight="1">
      <c r="A7" s="101" t="s">
        <v>18</v>
      </c>
      <c r="B7" s="741">
        <f t="shared" ref="B7:B12" si="0">+$B$13*C7</f>
        <v>111848.85799999999</v>
      </c>
      <c r="C7" s="786">
        <v>0.20899999999999999</v>
      </c>
      <c r="D7" s="730">
        <f t="shared" ref="D7:D12" si="1">+$D$13*E7</f>
        <v>618693.51199999999</v>
      </c>
      <c r="E7" s="786">
        <v>0.13600000000000001</v>
      </c>
      <c r="F7" s="46"/>
      <c r="H7" s="4"/>
    </row>
    <row r="8" spans="1:8" ht="19.95" customHeight="1">
      <c r="A8" s="101" t="s">
        <v>19</v>
      </c>
      <c r="B8" s="741">
        <f t="shared" si="0"/>
        <v>26758.100000000002</v>
      </c>
      <c r="C8" s="786">
        <v>0.05</v>
      </c>
      <c r="D8" s="730">
        <f t="shared" si="1"/>
        <v>336642.05799999996</v>
      </c>
      <c r="E8" s="786">
        <v>7.3999999999999996E-2</v>
      </c>
      <c r="F8" s="46"/>
      <c r="H8" s="4"/>
    </row>
    <row r="9" spans="1:8" ht="19.95" customHeight="1">
      <c r="A9" s="169" t="s">
        <v>174</v>
      </c>
      <c r="B9" s="741">
        <f t="shared" si="0"/>
        <v>47094.255999999994</v>
      </c>
      <c r="C9" s="786">
        <v>8.7999999999999995E-2</v>
      </c>
      <c r="D9" s="730">
        <f t="shared" si="1"/>
        <v>81885.905999999988</v>
      </c>
      <c r="E9" s="786">
        <v>1.7999999999999999E-2</v>
      </c>
      <c r="F9" s="46"/>
      <c r="H9" s="4"/>
    </row>
    <row r="10" spans="1:8" ht="19.95" customHeight="1">
      <c r="A10" s="101" t="s">
        <v>20</v>
      </c>
      <c r="B10" s="741">
        <f t="shared" si="0"/>
        <v>19265.831999999999</v>
      </c>
      <c r="C10" s="786">
        <v>3.5999999999999997E-2</v>
      </c>
      <c r="D10" s="730">
        <f t="shared" si="1"/>
        <v>81885.905999999988</v>
      </c>
      <c r="E10" s="786">
        <v>1.7999999999999999E-2</v>
      </c>
      <c r="F10" s="46"/>
      <c r="H10" s="4"/>
    </row>
    <row r="11" spans="1:8" ht="19.95" customHeight="1">
      <c r="A11" s="101" t="s">
        <v>15</v>
      </c>
      <c r="B11" s="741">
        <f t="shared" si="0"/>
        <v>253666.788</v>
      </c>
      <c r="C11" s="786">
        <v>0.47399999999999998</v>
      </c>
      <c r="D11" s="730">
        <f t="shared" si="1"/>
        <v>2442929.5290000001</v>
      </c>
      <c r="E11" s="786">
        <v>0.53700000000000003</v>
      </c>
      <c r="F11" s="46"/>
      <c r="H11" s="4"/>
    </row>
    <row r="12" spans="1:8" ht="19.95" customHeight="1">
      <c r="A12" s="102" t="s">
        <v>175</v>
      </c>
      <c r="B12" s="741">
        <f t="shared" si="0"/>
        <v>1605.4860000000001</v>
      </c>
      <c r="C12" s="786">
        <v>3.0000000000000001E-3</v>
      </c>
      <c r="D12" s="730">
        <f t="shared" si="1"/>
        <v>9098.4339999999993</v>
      </c>
      <c r="E12" s="786">
        <v>2E-3</v>
      </c>
      <c r="F12" s="46"/>
      <c r="H12" s="4"/>
    </row>
    <row r="13" spans="1:8" ht="19.95" customHeight="1">
      <c r="A13" s="51" t="s">
        <v>356</v>
      </c>
      <c r="B13" s="280">
        <v>535162</v>
      </c>
      <c r="C13" s="789">
        <v>1</v>
      </c>
      <c r="D13" s="280">
        <v>4549217</v>
      </c>
      <c r="E13" s="789">
        <v>1</v>
      </c>
      <c r="F13" s="46"/>
    </row>
    <row r="14" spans="1:8" ht="13.95" customHeight="1">
      <c r="A14" s="46"/>
      <c r="B14" s="309"/>
      <c r="C14" s="46"/>
      <c r="D14" s="309"/>
      <c r="E14" s="46"/>
      <c r="F14" s="46"/>
    </row>
    <row r="15" spans="1:8" ht="13.95" customHeight="1">
      <c r="A15" s="46"/>
      <c r="B15" s="46"/>
      <c r="C15" s="46"/>
      <c r="D15" s="46"/>
      <c r="E15" s="171" t="s">
        <v>185</v>
      </c>
      <c r="F15" s="46"/>
    </row>
    <row r="16" spans="1:8" ht="13.95" customHeight="1">
      <c r="A16" s="54"/>
      <c r="B16" s="54"/>
      <c r="C16" s="171"/>
      <c r="D16" s="171"/>
      <c r="E16" s="54"/>
      <c r="F16" s="54"/>
      <c r="G16" s="106"/>
    </row>
    <row r="17" spans="1:9" ht="19.95" customHeight="1">
      <c r="A17" s="54" t="s">
        <v>1006</v>
      </c>
      <c r="B17" s="54"/>
      <c r="C17" s="171"/>
      <c r="D17" s="54"/>
      <c r="E17" s="54"/>
      <c r="F17" s="54"/>
      <c r="G17" s="106"/>
    </row>
    <row r="18" spans="1:9" ht="13.95" customHeight="1">
      <c r="A18" s="54"/>
      <c r="B18" s="54"/>
      <c r="C18" s="171"/>
      <c r="D18" s="54"/>
      <c r="E18" s="54"/>
      <c r="F18" s="54"/>
      <c r="G18" s="106"/>
    </row>
    <row r="19" spans="1:9" ht="19.95" customHeight="1">
      <c r="A19" s="54" t="s">
        <v>1007</v>
      </c>
      <c r="B19" s="54"/>
      <c r="C19" s="171"/>
      <c r="D19" s="54"/>
      <c r="E19" s="54"/>
      <c r="F19" s="54"/>
      <c r="G19" s="106"/>
    </row>
    <row r="20" spans="1:9" ht="13.95" customHeight="1">
      <c r="A20" s="54"/>
      <c r="B20" s="54"/>
      <c r="C20" s="54"/>
      <c r="D20" s="54"/>
      <c r="E20" s="171"/>
      <c r="F20" s="54"/>
      <c r="G20" s="106"/>
    </row>
    <row r="21" spans="1:9" ht="19.95" customHeight="1">
      <c r="A21" s="770" t="s">
        <v>480</v>
      </c>
      <c r="B21" s="46"/>
      <c r="C21" s="183"/>
      <c r="D21" s="890"/>
      <c r="E21" s="890"/>
      <c r="F21" s="890"/>
      <c r="G21" s="125"/>
      <c r="H21" s="11"/>
      <c r="I21" s="11"/>
    </row>
    <row r="22" spans="1:9" ht="19.95" customHeight="1">
      <c r="A22" s="867" t="s">
        <v>315</v>
      </c>
      <c r="B22" s="46"/>
      <c r="C22" s="891"/>
      <c r="D22" s="892"/>
      <c r="E22" s="892"/>
      <c r="F22" s="183"/>
      <c r="G22" s="125"/>
      <c r="H22" s="11"/>
      <c r="I22" s="11"/>
    </row>
    <row r="23" spans="1:9" ht="13.95" customHeight="1">
      <c r="A23" s="46"/>
      <c r="B23" s="46"/>
      <c r="C23" s="891"/>
      <c r="D23" s="183"/>
      <c r="E23" s="893"/>
      <c r="F23" s="183"/>
      <c r="G23" s="125"/>
      <c r="H23" s="11"/>
      <c r="I23" s="11"/>
    </row>
    <row r="24" spans="1:9" ht="13.95" customHeight="1">
      <c r="A24" s="328" t="s">
        <v>552</v>
      </c>
      <c r="B24" s="451"/>
      <c r="C24" s="891"/>
      <c r="D24" s="183"/>
      <c r="E24" s="893"/>
      <c r="F24" s="183"/>
      <c r="G24" s="125"/>
      <c r="H24" s="11"/>
      <c r="I24" s="11"/>
    </row>
    <row r="25" spans="1:9" ht="13.95" customHeight="1">
      <c r="A25" s="106"/>
      <c r="B25" s="106"/>
      <c r="C25" s="135"/>
      <c r="D25" s="125"/>
      <c r="E25" s="136"/>
      <c r="F25" s="125"/>
      <c r="G25" s="125"/>
      <c r="H25" s="11"/>
      <c r="I25" s="11"/>
    </row>
    <row r="26" spans="1:9" ht="13.95" customHeight="1">
      <c r="A26" s="106"/>
      <c r="B26" s="106"/>
      <c r="C26" s="135"/>
      <c r="D26" s="125"/>
      <c r="E26" s="136"/>
      <c r="F26" s="125"/>
      <c r="G26" s="125"/>
      <c r="H26" s="11"/>
      <c r="I26" s="11"/>
    </row>
    <row r="27" spans="1:9" ht="13.95" customHeight="1"/>
    <row r="28" spans="1:9" ht="13.95" customHeight="1"/>
    <row r="29" spans="1:9" ht="13.95" customHeight="1"/>
    <row r="30" spans="1:9" ht="13.95" customHeight="1"/>
    <row r="31" spans="1:9" ht="13.95" customHeight="1"/>
    <row r="32" spans="1:9" ht="13.95" customHeight="1"/>
    <row r="33" ht="13.95" customHeight="1"/>
    <row r="34" ht="13.95" customHeight="1"/>
    <row r="35" ht="13.95" customHeight="1"/>
    <row r="36" ht="13.95" customHeight="1"/>
    <row r="37" ht="13.9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sheetData>
  <conditionalFormatting sqref="C23:C26">
    <cfRule type="expression" dxfId="26" priority="4" stopIfTrue="1">
      <formula>(#REF!="Scotland")</formula>
    </cfRule>
  </conditionalFormatting>
  <conditionalFormatting sqref="C23">
    <cfRule type="expression" dxfId="25" priority="12" stopIfTrue="1">
      <formula>$AL$12148 &gt; $AX$12156</formula>
    </cfRule>
  </conditionalFormatting>
  <conditionalFormatting sqref="C23">
    <cfRule type="expression" dxfId="24" priority="11" stopIfTrue="1">
      <formula>$AX$12148 &lt; $AL$12156</formula>
    </cfRule>
  </conditionalFormatting>
  <conditionalFormatting sqref="C24">
    <cfRule type="expression" dxfId="23" priority="10" stopIfTrue="1">
      <formula>$AL$12149 &gt; $AX$12157</formula>
    </cfRule>
  </conditionalFormatting>
  <conditionalFormatting sqref="C24">
    <cfRule type="expression" dxfId="22" priority="9" stopIfTrue="1">
      <formula>$AX$12149 &lt; $AL$12157</formula>
    </cfRule>
  </conditionalFormatting>
  <conditionalFormatting sqref="C25">
    <cfRule type="expression" dxfId="21" priority="8" stopIfTrue="1">
      <formula>$AL$12150 &gt; $AX$12158</formula>
    </cfRule>
  </conditionalFormatting>
  <conditionalFormatting sqref="C25">
    <cfRule type="expression" dxfId="20" priority="7" stopIfTrue="1">
      <formula>$AX$12150 &lt; $AL$12158</formula>
    </cfRule>
  </conditionalFormatting>
  <conditionalFormatting sqref="C26">
    <cfRule type="expression" dxfId="19" priority="6" stopIfTrue="1">
      <formula>$AL$12151 &gt; $AX$12159</formula>
    </cfRule>
  </conditionalFormatting>
  <conditionalFormatting sqref="C26">
    <cfRule type="expression" dxfId="18" priority="5" stopIfTrue="1">
      <formula>$AX$12151 &lt; $AL$12159</formula>
    </cfRule>
  </conditionalFormatting>
  <conditionalFormatting sqref="C22">
    <cfRule type="expression" dxfId="17" priority="1" stopIfTrue="1">
      <formula>(#REF!="Scotland")</formula>
    </cfRule>
  </conditionalFormatting>
  <conditionalFormatting sqref="C22">
    <cfRule type="expression" dxfId="16" priority="3" stopIfTrue="1">
      <formula>$AL$12141 &gt; $AX$12149</formula>
    </cfRule>
  </conditionalFormatting>
  <conditionalFormatting sqref="C22">
    <cfRule type="expression" dxfId="15" priority="2" stopIfTrue="1">
      <formula>$AX$12141 &lt; $AL$12149</formula>
    </cfRule>
  </conditionalFormatting>
  <hyperlinks>
    <hyperlink ref="A22" r:id="rId1" display="SSCQ2019" xr:uid="{00000000-0004-0000-0A00-000001000000}"/>
    <hyperlink ref="A21" r:id="rId2" display="https://www.nrscotland.gov.uk/statistics-and-data/statistics/statistics-by-theme/population/population-estimates/small-area-population-estimates-2011-data-zone-based/time-series" xr:uid="{53E9CFDD-BC84-4D42-B6D0-E07C42B2562A}"/>
    <hyperlink ref="G3" location="Contents!A1" display="back to contents" xr:uid="{B775BD2E-EA4A-4351-B811-6C4F2177EEC0}"/>
  </hyperlinks>
  <pageMargins left="0.70866141732283472" right="0.70866141732283472" top="0.74803149606299213" bottom="0.74803149606299213" header="0.31496062992125984" footer="0.31496062992125984"/>
  <pageSetup paperSize="9" orientation="landscape"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O134"/>
  <sheetViews>
    <sheetView showGridLines="0" zoomScaleNormal="100" workbookViewId="0">
      <selection activeCell="D32" sqref="D32"/>
    </sheetView>
  </sheetViews>
  <sheetFormatPr defaultRowHeight="24.9" customHeight="1"/>
  <cols>
    <col min="1" max="1" width="20.6640625" customWidth="1"/>
    <col min="2" max="13" width="14.33203125" customWidth="1"/>
  </cols>
  <sheetData>
    <row r="1" spans="1:15" ht="24.9" customHeight="1">
      <c r="A1" s="374" t="s">
        <v>794</v>
      </c>
      <c r="B1" s="40"/>
      <c r="C1" s="40"/>
      <c r="D1" s="40"/>
      <c r="E1" s="40"/>
      <c r="F1" s="40"/>
      <c r="G1" s="40"/>
      <c r="H1" s="40"/>
      <c r="I1" s="40"/>
    </row>
    <row r="2" spans="1:15" ht="24.9" customHeight="1">
      <c r="A2" s="40"/>
      <c r="B2" s="40"/>
      <c r="C2" s="40"/>
      <c r="D2" s="40"/>
      <c r="E2" s="40"/>
      <c r="F2" s="40"/>
      <c r="G2" s="40"/>
      <c r="H2" s="40"/>
      <c r="I2" s="40"/>
    </row>
    <row r="3" spans="1:15" ht="19.95" customHeight="1">
      <c r="A3" s="897" t="s">
        <v>555</v>
      </c>
      <c r="B3" s="740"/>
      <c r="C3" s="740"/>
      <c r="D3" s="740"/>
      <c r="E3" s="740"/>
      <c r="F3" s="740"/>
      <c r="G3" s="740"/>
      <c r="H3" s="740"/>
      <c r="I3" s="740"/>
      <c r="J3" s="771" t="s">
        <v>320</v>
      </c>
      <c r="K3" s="54"/>
      <c r="L3" s="54"/>
      <c r="M3" s="71"/>
      <c r="N3" s="71"/>
      <c r="O3" s="71"/>
    </row>
    <row r="4" spans="1:15" ht="13.95" customHeight="1">
      <c r="A4" s="898"/>
      <c r="B4" s="740"/>
      <c r="C4" s="740"/>
      <c r="D4" s="740"/>
      <c r="E4" s="740"/>
      <c r="F4" s="740"/>
      <c r="G4" s="740"/>
      <c r="H4" s="740"/>
      <c r="I4" s="740"/>
      <c r="J4" s="54"/>
      <c r="K4" s="54"/>
      <c r="L4" s="54"/>
      <c r="M4" s="54"/>
    </row>
    <row r="5" spans="1:15" ht="19.95" customHeight="1">
      <c r="A5" s="740"/>
      <c r="B5" s="465" t="s">
        <v>469</v>
      </c>
      <c r="C5" s="466"/>
      <c r="D5" s="466"/>
      <c r="E5" s="466"/>
      <c r="F5" s="466"/>
      <c r="G5" s="466"/>
      <c r="H5" s="466"/>
      <c r="I5" s="467"/>
      <c r="J5" s="99"/>
      <c r="K5" s="771"/>
      <c r="L5" s="99"/>
      <c r="M5" s="99"/>
    </row>
    <row r="6" spans="1:15" ht="19.95" customHeight="1">
      <c r="A6" s="500" t="s">
        <v>83</v>
      </c>
      <c r="B6" s="465" t="s">
        <v>1</v>
      </c>
      <c r="C6" s="466"/>
      <c r="D6" s="466"/>
      <c r="E6" s="467"/>
      <c r="F6" s="465" t="s">
        <v>26</v>
      </c>
      <c r="G6" s="466"/>
      <c r="H6" s="466"/>
      <c r="I6" s="467"/>
      <c r="J6" s="99"/>
      <c r="K6" s="99"/>
      <c r="L6" s="99"/>
      <c r="M6" s="99"/>
    </row>
    <row r="7" spans="1:15" ht="19.95" customHeight="1">
      <c r="A7" s="501"/>
      <c r="B7" s="468">
        <v>2022</v>
      </c>
      <c r="C7" s="468">
        <v>2027</v>
      </c>
      <c r="D7" s="468">
        <v>2032</v>
      </c>
      <c r="E7" s="468">
        <v>2043</v>
      </c>
      <c r="F7" s="468">
        <v>2022</v>
      </c>
      <c r="G7" s="468">
        <v>2027</v>
      </c>
      <c r="H7" s="468">
        <v>2032</v>
      </c>
      <c r="I7" s="468">
        <v>2043</v>
      </c>
      <c r="J7" s="341"/>
      <c r="K7" s="276"/>
      <c r="L7" s="277"/>
      <c r="M7" s="277"/>
      <c r="N7" s="2"/>
    </row>
    <row r="8" spans="1:15" ht="19.95" customHeight="1">
      <c r="A8" s="72" t="s">
        <v>53</v>
      </c>
      <c r="B8" s="899">
        <v>111691</v>
      </c>
      <c r="C8" s="899">
        <v>110446</v>
      </c>
      <c r="D8" s="899">
        <v>106243</v>
      </c>
      <c r="E8" s="900">
        <v>104050</v>
      </c>
      <c r="F8" s="899">
        <v>1026277</v>
      </c>
      <c r="G8" s="899">
        <v>997216</v>
      </c>
      <c r="H8" s="899">
        <v>955491</v>
      </c>
      <c r="I8" s="899">
        <v>930052</v>
      </c>
      <c r="J8" s="116"/>
      <c r="K8" s="116"/>
      <c r="L8" s="278"/>
      <c r="M8" s="278"/>
      <c r="N8" s="47"/>
    </row>
    <row r="9" spans="1:15" ht="19.95" customHeight="1">
      <c r="A9" s="73" t="s">
        <v>54</v>
      </c>
      <c r="B9" s="901">
        <v>435604</v>
      </c>
      <c r="C9" s="901">
        <v>435248</v>
      </c>
      <c r="D9" s="901">
        <v>436384</v>
      </c>
      <c r="E9" s="902">
        <v>442664</v>
      </c>
      <c r="F9" s="901">
        <v>3366132</v>
      </c>
      <c r="G9" s="901">
        <v>3332931</v>
      </c>
      <c r="H9" s="901">
        <v>3290658</v>
      </c>
      <c r="I9" s="901">
        <v>3254114</v>
      </c>
      <c r="J9" s="116"/>
      <c r="K9" s="116"/>
      <c r="L9" s="278"/>
      <c r="M9" s="278"/>
      <c r="N9" s="42"/>
    </row>
    <row r="10" spans="1:15" ht="19.95" customHeight="1">
      <c r="A10" s="74" t="s">
        <v>55</v>
      </c>
      <c r="B10" s="903">
        <v>88063</v>
      </c>
      <c r="C10" s="903">
        <v>97102</v>
      </c>
      <c r="D10" s="903">
        <v>107664</v>
      </c>
      <c r="E10" s="904">
        <v>116024</v>
      </c>
      <c r="F10" s="903">
        <v>1093481</v>
      </c>
      <c r="G10" s="903">
        <v>1199741</v>
      </c>
      <c r="H10" s="903">
        <v>1313005</v>
      </c>
      <c r="I10" s="903">
        <v>1390653</v>
      </c>
      <c r="J10" s="116"/>
      <c r="K10" s="116"/>
      <c r="L10" s="278"/>
      <c r="M10" s="278"/>
      <c r="N10" s="42"/>
    </row>
    <row r="11" spans="1:15" ht="19.95" customHeight="1">
      <c r="A11" s="68" t="s">
        <v>50</v>
      </c>
      <c r="B11" s="905">
        <f t="shared" ref="B11:I11" si="0">SUM(B8:B10)</f>
        <v>635358</v>
      </c>
      <c r="C11" s="905">
        <f t="shared" si="0"/>
        <v>642796</v>
      </c>
      <c r="D11" s="905">
        <f t="shared" si="0"/>
        <v>650291</v>
      </c>
      <c r="E11" s="905">
        <f t="shared" si="0"/>
        <v>662738</v>
      </c>
      <c r="F11" s="905">
        <f t="shared" si="0"/>
        <v>5485890</v>
      </c>
      <c r="G11" s="905">
        <f t="shared" si="0"/>
        <v>5529888</v>
      </c>
      <c r="H11" s="905">
        <f t="shared" si="0"/>
        <v>5559154</v>
      </c>
      <c r="I11" s="905">
        <f t="shared" si="0"/>
        <v>5574819</v>
      </c>
      <c r="J11" s="70"/>
      <c r="K11" s="70"/>
      <c r="L11" s="279"/>
      <c r="M11" s="279"/>
      <c r="N11" s="42"/>
    </row>
    <row r="12" spans="1:15" ht="13.95" customHeight="1">
      <c r="A12" s="476"/>
      <c r="B12" s="906"/>
      <c r="C12" s="906"/>
      <c r="D12" s="906"/>
      <c r="E12" s="906"/>
      <c r="F12" s="907"/>
      <c r="G12" s="537"/>
      <c r="H12" s="740"/>
      <c r="I12" s="740"/>
      <c r="J12" s="54"/>
      <c r="K12" s="54"/>
      <c r="L12" s="54"/>
      <c r="M12" s="54"/>
      <c r="N12" s="42"/>
    </row>
    <row r="13" spans="1:15" ht="13.95" customHeight="1">
      <c r="A13" s="920" t="s">
        <v>63</v>
      </c>
      <c r="B13" s="920" t="s">
        <v>146</v>
      </c>
      <c r="C13" s="920"/>
      <c r="D13" s="921"/>
      <c r="E13" s="921"/>
      <c r="F13" s="922"/>
      <c r="G13" s="862"/>
      <c r="H13" s="923" t="s">
        <v>147</v>
      </c>
      <c r="I13" s="865"/>
      <c r="J13" s="138"/>
      <c r="K13" s="108"/>
      <c r="L13" s="138"/>
      <c r="M13" s="108"/>
      <c r="N13" s="42"/>
    </row>
    <row r="14" spans="1:15" ht="13.95" customHeight="1">
      <c r="A14" s="924"/>
      <c r="B14" s="924"/>
      <c r="C14" s="925"/>
      <c r="D14" s="926"/>
      <c r="E14" s="927"/>
      <c r="F14" s="928"/>
      <c r="G14" s="929"/>
      <c r="H14" s="930"/>
      <c r="I14" s="930"/>
      <c r="J14" s="140"/>
      <c r="K14" s="140"/>
      <c r="L14" s="140"/>
      <c r="M14" s="140"/>
      <c r="N14" s="42"/>
    </row>
    <row r="15" spans="1:15" ht="13.95" customHeight="1">
      <c r="A15" s="848" t="s">
        <v>145</v>
      </c>
      <c r="B15" s="837"/>
      <c r="C15" s="931"/>
      <c r="D15" s="931"/>
      <c r="E15" s="931"/>
      <c r="F15" s="932"/>
      <c r="G15" s="933"/>
      <c r="H15" s="933"/>
      <c r="I15" s="933"/>
      <c r="J15" s="140"/>
      <c r="K15" s="140"/>
      <c r="L15" s="140"/>
      <c r="M15" s="140"/>
      <c r="N15" s="42"/>
    </row>
    <row r="16" spans="1:15" ht="13.95" customHeight="1">
      <c r="A16" s="934"/>
      <c r="B16" s="934"/>
      <c r="C16" s="934"/>
      <c r="D16" s="935"/>
      <c r="E16" s="935"/>
      <c r="F16" s="936"/>
      <c r="G16" s="936"/>
      <c r="H16" s="929"/>
      <c r="I16" s="935"/>
      <c r="J16" s="141"/>
      <c r="K16" s="141"/>
      <c r="L16" s="139"/>
      <c r="M16" s="140"/>
      <c r="N16" s="42"/>
    </row>
    <row r="17" spans="1:15" ht="13.95" customHeight="1">
      <c r="A17" s="537" t="s">
        <v>148</v>
      </c>
      <c r="B17" s="537"/>
      <c r="C17" s="537"/>
      <c r="D17" s="935"/>
      <c r="E17" s="935"/>
      <c r="F17" s="928"/>
      <c r="G17" s="929"/>
      <c r="H17" s="929"/>
      <c r="I17" s="935"/>
      <c r="J17" s="141"/>
      <c r="K17" s="141"/>
      <c r="L17" s="139"/>
      <c r="M17" s="140"/>
      <c r="N17" s="42"/>
    </row>
    <row r="18" spans="1:15" ht="13.95" customHeight="1">
      <c r="A18" s="503"/>
      <c r="B18" s="503"/>
      <c r="C18" s="503"/>
      <c r="D18" s="911"/>
      <c r="E18" s="911"/>
      <c r="F18" s="909"/>
      <c r="G18" s="534"/>
      <c r="H18" s="534"/>
      <c r="I18" s="911"/>
      <c r="J18" s="141"/>
      <c r="K18" s="141"/>
      <c r="L18" s="139"/>
      <c r="M18" s="140"/>
      <c r="N18" s="42"/>
    </row>
    <row r="19" spans="1:15" ht="13.95" customHeight="1">
      <c r="A19" s="503"/>
      <c r="B19" s="503"/>
      <c r="C19" s="503"/>
      <c r="D19" s="911"/>
      <c r="E19" s="911"/>
      <c r="F19" s="909"/>
      <c r="G19" s="534"/>
      <c r="H19" s="534"/>
      <c r="I19" s="911"/>
      <c r="J19" s="141"/>
      <c r="K19" s="141"/>
      <c r="L19" s="139"/>
      <c r="M19" s="140"/>
      <c r="N19" s="42"/>
    </row>
    <row r="20" spans="1:15" ht="19.95" customHeight="1">
      <c r="A20" s="897" t="s">
        <v>556</v>
      </c>
      <c r="B20" s="910"/>
      <c r="C20" s="911"/>
      <c r="D20" s="911"/>
      <c r="E20" s="911"/>
      <c r="F20" s="534"/>
      <c r="G20" s="534"/>
      <c r="H20" s="534"/>
      <c r="I20" s="911"/>
      <c r="J20" s="141"/>
      <c r="K20" s="141"/>
      <c r="L20" s="139"/>
      <c r="M20" s="140"/>
      <c r="N20" s="42"/>
    </row>
    <row r="21" spans="1:15" ht="13.95" customHeight="1">
      <c r="A21" s="127"/>
      <c r="B21" s="561"/>
      <c r="C21" s="912"/>
      <c r="D21" s="912"/>
      <c r="E21" s="912"/>
      <c r="F21" s="161"/>
      <c r="G21" s="161"/>
      <c r="H21" s="161"/>
      <c r="I21" s="912"/>
      <c r="J21" s="142"/>
      <c r="K21" s="142"/>
      <c r="L21" s="125"/>
      <c r="M21" s="106"/>
    </row>
    <row r="22" spans="1:15" ht="19.95" customHeight="1">
      <c r="A22" s="740"/>
      <c r="B22" s="580" t="s">
        <v>470</v>
      </c>
      <c r="C22" s="581"/>
      <c r="D22" s="581"/>
      <c r="E22" s="581"/>
      <c r="F22" s="581"/>
      <c r="G22" s="617"/>
      <c r="H22" s="619"/>
      <c r="I22" s="619"/>
      <c r="J22" s="99"/>
      <c r="K22" s="99"/>
      <c r="L22" s="99"/>
      <c r="M22" s="99"/>
      <c r="N22" s="15"/>
      <c r="O22" s="15"/>
    </row>
    <row r="23" spans="1:15" ht="19.95" customHeight="1">
      <c r="A23" s="498" t="s">
        <v>83</v>
      </c>
      <c r="B23" s="580" t="s">
        <v>1</v>
      </c>
      <c r="C23" s="581"/>
      <c r="D23" s="617"/>
      <c r="E23" s="580" t="s">
        <v>26</v>
      </c>
      <c r="F23" s="581"/>
      <c r="G23" s="617"/>
      <c r="H23" s="619"/>
      <c r="I23" s="619"/>
      <c r="J23" s="99"/>
      <c r="K23" s="99"/>
      <c r="L23" s="99"/>
      <c r="M23" s="99"/>
      <c r="N23" s="15"/>
      <c r="O23" s="15"/>
    </row>
    <row r="24" spans="1:15" ht="30" customHeight="1">
      <c r="A24" s="499"/>
      <c r="B24" s="913" t="s">
        <v>471</v>
      </c>
      <c r="C24" s="913" t="s">
        <v>473</v>
      </c>
      <c r="D24" s="913" t="s">
        <v>472</v>
      </c>
      <c r="E24" s="913" t="s">
        <v>471</v>
      </c>
      <c r="F24" s="913" t="s">
        <v>473</v>
      </c>
      <c r="G24" s="913" t="s">
        <v>472</v>
      </c>
      <c r="H24" s="619"/>
      <c r="I24" s="619"/>
      <c r="J24" s="341"/>
      <c r="K24" s="276"/>
      <c r="L24" s="277"/>
      <c r="M24" s="277"/>
      <c r="N24" s="15"/>
      <c r="O24" s="15"/>
    </row>
    <row r="25" spans="1:15" ht="19.95" customHeight="1">
      <c r="A25" s="479" t="s">
        <v>53</v>
      </c>
      <c r="B25" s="914">
        <f>+(C8-$B$8)/$B$8</f>
        <v>-1.1146824721777046E-2</v>
      </c>
      <c r="C25" s="914">
        <f>+(D8-$B$8)/$B$8</f>
        <v>-4.8777430589752084E-2</v>
      </c>
      <c r="D25" s="914">
        <f>+(E8-$B$8)/$B$8</f>
        <v>-6.8411957991243694E-2</v>
      </c>
      <c r="E25" s="914">
        <f>+(G8-$F$8)/$F$8</f>
        <v>-2.8316916388070667E-2</v>
      </c>
      <c r="F25" s="914">
        <f>+(H8-$F$8)/$F$8</f>
        <v>-6.89735812066333E-2</v>
      </c>
      <c r="G25" s="914">
        <f>+(I8-$F$8)/$F$8</f>
        <v>-9.3761236001586312E-2</v>
      </c>
      <c r="H25" s="915"/>
      <c r="I25" s="915"/>
      <c r="J25" s="116"/>
      <c r="K25" s="116"/>
      <c r="L25" s="278"/>
      <c r="M25" s="278"/>
      <c r="N25" s="15"/>
      <c r="O25" s="15"/>
    </row>
    <row r="26" spans="1:15" ht="19.95" customHeight="1">
      <c r="A26" s="66" t="s">
        <v>54</v>
      </c>
      <c r="B26" s="916">
        <f>+(C9-$B$9)/$B$9</f>
        <v>-8.1725603988944085E-4</v>
      </c>
      <c r="C26" s="916">
        <f>+(D9-$B$9)/$B$9</f>
        <v>1.7906171660498984E-3</v>
      </c>
      <c r="D26" s="916">
        <f>+(E9-$B$9)/$B$9</f>
        <v>1.6207381015784977E-2</v>
      </c>
      <c r="E26" s="916">
        <f>+(G9-$F$9)/$F$9</f>
        <v>-9.8632495695355968E-3</v>
      </c>
      <c r="F26" s="916">
        <f>+(H9-$F$9)/$F$9</f>
        <v>-2.2421580615376937E-2</v>
      </c>
      <c r="G26" s="916">
        <f>+(I9-$F$9)/$F$9</f>
        <v>-3.3277958202470967E-2</v>
      </c>
      <c r="H26" s="915"/>
      <c r="I26" s="915"/>
      <c r="J26" s="116"/>
      <c r="K26" s="116"/>
      <c r="L26" s="278"/>
      <c r="M26" s="278"/>
      <c r="N26" s="15"/>
      <c r="O26" s="15"/>
    </row>
    <row r="27" spans="1:15" ht="19.95" customHeight="1">
      <c r="A27" s="67" t="s">
        <v>55</v>
      </c>
      <c r="B27" s="917">
        <f>+(C10-$B$10)/$B$10</f>
        <v>0.10264242644470437</v>
      </c>
      <c r="C27" s="917">
        <f>+(D10-$B$10)/$B$10</f>
        <v>0.22257928982660141</v>
      </c>
      <c r="D27" s="917">
        <f>+(E10-$B$10)/$B$10</f>
        <v>0.31751132711808594</v>
      </c>
      <c r="E27" s="917">
        <f>+(G10-$F$10)/$F$10</f>
        <v>9.7175899718422179E-2</v>
      </c>
      <c r="F27" s="917">
        <f>+(H10-$F$10)/$F$10</f>
        <v>0.20075703190087435</v>
      </c>
      <c r="G27" s="917">
        <f>+(I10-$F$10)/$F$10</f>
        <v>0.27176695342671708</v>
      </c>
      <c r="H27" s="915"/>
      <c r="I27" s="915"/>
      <c r="J27" s="116"/>
      <c r="K27" s="116"/>
      <c r="L27" s="278"/>
      <c r="M27" s="278"/>
      <c r="N27" s="15"/>
      <c r="O27" s="15"/>
    </row>
    <row r="28" spans="1:15" ht="19.95" customHeight="1">
      <c r="A28" s="68" t="s">
        <v>50</v>
      </c>
      <c r="B28" s="918">
        <f>+(C11-$B$11)/$B$11</f>
        <v>1.1706785780615023E-2</v>
      </c>
      <c r="C28" s="918">
        <f>+(D11-$B$11)/$B$11</f>
        <v>2.3503284762291497E-2</v>
      </c>
      <c r="D28" s="918">
        <f>+(E11-$B$11)/$B$11</f>
        <v>4.3093814825657349E-2</v>
      </c>
      <c r="E28" s="918">
        <f>+(G11-$F$11)/$F$11</f>
        <v>8.0202118525890976E-3</v>
      </c>
      <c r="F28" s="918">
        <f>+(H11-$F$11)/$F$11</f>
        <v>1.3354988889678794E-2</v>
      </c>
      <c r="G28" s="918">
        <f>+(I11-$F$11)/$F$11</f>
        <v>1.6210496382537746E-2</v>
      </c>
      <c r="H28" s="919"/>
      <c r="I28" s="919"/>
      <c r="J28" s="70"/>
      <c r="K28" s="70"/>
      <c r="L28" s="279"/>
      <c r="M28" s="279"/>
      <c r="N28" s="15"/>
      <c r="O28" s="15"/>
    </row>
    <row r="29" spans="1:15" ht="13.95" customHeight="1">
      <c r="A29" s="40"/>
      <c r="B29" s="40"/>
      <c r="C29" s="40"/>
      <c r="D29" s="40"/>
      <c r="E29" s="40"/>
      <c r="F29" s="40"/>
      <c r="G29" s="40"/>
      <c r="H29" s="40"/>
      <c r="I29" s="40"/>
    </row>
    <row r="30" spans="1:15" ht="13.95" customHeight="1">
      <c r="A30" s="920" t="s">
        <v>63</v>
      </c>
      <c r="B30" s="920" t="s">
        <v>146</v>
      </c>
      <c r="C30" s="920"/>
      <c r="D30" s="921"/>
      <c r="E30" s="921"/>
      <c r="F30" s="923" t="s">
        <v>147</v>
      </c>
      <c r="G30" s="862"/>
      <c r="H30" s="908"/>
      <c r="I30" s="40"/>
    </row>
    <row r="31" spans="1:15" ht="13.95" customHeight="1">
      <c r="A31" s="924"/>
      <c r="B31" s="924"/>
      <c r="C31" s="925"/>
      <c r="D31" s="926"/>
      <c r="E31" s="927"/>
      <c r="F31" s="928"/>
      <c r="G31" s="929"/>
      <c r="H31" s="910"/>
      <c r="I31" s="40"/>
    </row>
    <row r="32" spans="1:15" ht="13.95" customHeight="1">
      <c r="A32" s="848" t="s">
        <v>145</v>
      </c>
      <c r="B32" s="837"/>
      <c r="C32" s="931"/>
      <c r="D32" s="937"/>
      <c r="E32" s="938"/>
      <c r="F32" s="932"/>
      <c r="G32" s="929"/>
      <c r="H32" s="910"/>
      <c r="I32" s="40"/>
    </row>
    <row r="33" spans="1:9" ht="13.95" customHeight="1">
      <c r="A33" s="934"/>
      <c r="B33" s="934"/>
      <c r="C33" s="934"/>
      <c r="D33" s="935"/>
      <c r="E33" s="935"/>
      <c r="F33" s="936"/>
      <c r="G33" s="936"/>
      <c r="H33" s="534"/>
      <c r="I33" s="40"/>
    </row>
    <row r="34" spans="1:9" ht="13.95" customHeight="1">
      <c r="A34" s="537" t="s">
        <v>148</v>
      </c>
      <c r="B34" s="537"/>
      <c r="C34" s="537"/>
      <c r="D34" s="935"/>
      <c r="E34" s="935"/>
      <c r="F34" s="928"/>
      <c r="G34" s="929"/>
      <c r="H34" s="771" t="s">
        <v>320</v>
      </c>
      <c r="I34" s="40"/>
    </row>
    <row r="35" spans="1:9" ht="13.95" customHeight="1">
      <c r="A35" s="40"/>
      <c r="B35" s="40"/>
      <c r="C35" s="40"/>
      <c r="D35" s="40"/>
      <c r="E35" s="40"/>
      <c r="F35" s="40"/>
      <c r="G35" s="40"/>
      <c r="H35" s="40"/>
      <c r="I35" s="40"/>
    </row>
    <row r="36" spans="1:9" ht="13.95" customHeight="1">
      <c r="A36" s="40"/>
      <c r="B36" s="40"/>
      <c r="C36" s="40"/>
      <c r="D36" s="40"/>
      <c r="E36" s="40"/>
      <c r="F36" s="40"/>
      <c r="G36" s="40"/>
      <c r="H36" s="40"/>
      <c r="I36" s="40"/>
    </row>
    <row r="37" spans="1:9" ht="13.95" customHeight="1">
      <c r="A37" s="40"/>
      <c r="B37" s="40"/>
      <c r="C37" s="40"/>
      <c r="D37" s="40"/>
      <c r="E37" s="40"/>
      <c r="F37" s="40"/>
      <c r="G37" s="40"/>
      <c r="H37" s="40"/>
      <c r="I37" s="40"/>
    </row>
    <row r="38" spans="1:9" ht="13.95" customHeight="1"/>
    <row r="39" spans="1:9" ht="13.95" customHeight="1"/>
    <row r="40" spans="1:9" ht="13.95" customHeight="1"/>
    <row r="41" spans="1:9" ht="13.95" customHeight="1"/>
    <row r="42" spans="1:9" ht="13.95" customHeight="1"/>
    <row r="43" spans="1:9" ht="13.95" customHeight="1"/>
    <row r="44" spans="1:9" ht="13.95" customHeight="1"/>
    <row r="45" spans="1:9" ht="13.95" customHeight="1"/>
    <row r="46" spans="1:9" ht="13.95" customHeight="1"/>
    <row r="47" spans="1:9" ht="13.95" customHeight="1"/>
    <row r="48" spans="1:9"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sheetData>
  <hyperlinks>
    <hyperlink ref="A15" r:id="rId1" display="https://www.nrscotland.gov.uk/statistics-and-data/statistics/statistics-by-theme/population/population-projections/sub-national-population-projections/2018-based/detailed-datasets" xr:uid="{00000000-0004-0000-0B00-000000000000}"/>
    <hyperlink ref="A32" r:id="rId2" display="https://www.nrscotland.gov.uk/statistics-and-data/statistics/statistics-by-theme/population/population-projections/sub-national-population-projections/2018-based/detailed-datasets" xr:uid="{61C7F604-1035-41FF-88E7-D67E2073A337}"/>
    <hyperlink ref="J3" location="Contents!A1" display="back to contents" xr:uid="{585EE0E8-D2FE-4817-A909-A59035887ED3}"/>
    <hyperlink ref="H34" location="Contents!A1" display="back to contents" xr:uid="{D60865B7-7BCA-47C2-A7C6-05912D4A84EE}"/>
  </hyperlinks>
  <pageMargins left="0.70866141732283472" right="0.70866141732283472" top="0.74803149606299213" bottom="0.74803149606299213" header="0.31496062992125984" footer="0.31496062992125984"/>
  <pageSetup paperSize="9" orientation="landscape"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B11:F11 G11:I11"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K233"/>
  <sheetViews>
    <sheetView showGridLines="0" zoomScaleNormal="100" workbookViewId="0"/>
  </sheetViews>
  <sheetFormatPr defaultRowHeight="24.9" customHeight="1"/>
  <cols>
    <col min="1" max="1" width="42.6640625" customWidth="1"/>
    <col min="2" max="5" width="18.6640625" customWidth="1"/>
    <col min="6" max="6" width="47.21875" customWidth="1"/>
  </cols>
  <sheetData>
    <row r="1" spans="1:11" ht="19.95" customHeight="1">
      <c r="A1" s="897" t="s">
        <v>557</v>
      </c>
      <c r="B1" s="898"/>
      <c r="C1" s="40"/>
      <c r="D1" s="40"/>
      <c r="E1" s="40"/>
      <c r="F1" s="771" t="s">
        <v>320</v>
      </c>
      <c r="G1" s="771"/>
      <c r="H1" s="71"/>
    </row>
    <row r="2" spans="1:11" ht="13.95" customHeight="1">
      <c r="A2" s="898"/>
      <c r="B2" s="898"/>
      <c r="C2" s="40"/>
      <c r="D2" s="40"/>
      <c r="E2" s="40"/>
      <c r="F2" s="40"/>
      <c r="H2" s="42"/>
    </row>
    <row r="3" spans="1:11" ht="19.95" customHeight="1">
      <c r="A3" s="939"/>
      <c r="B3" s="323" t="s">
        <v>561</v>
      </c>
      <c r="C3" s="797"/>
      <c r="D3" s="323" t="s">
        <v>220</v>
      </c>
      <c r="E3" s="797"/>
      <c r="F3" s="239"/>
      <c r="H3" s="42"/>
    </row>
    <row r="4" spans="1:11" ht="25.2" customHeight="1">
      <c r="A4" s="472" t="s">
        <v>386</v>
      </c>
      <c r="B4" s="472" t="s">
        <v>172</v>
      </c>
      <c r="C4" s="470" t="s">
        <v>3</v>
      </c>
      <c r="D4" s="472" t="s">
        <v>172</v>
      </c>
      <c r="E4" s="470" t="s">
        <v>3</v>
      </c>
      <c r="F4" s="797" t="s">
        <v>66</v>
      </c>
      <c r="G4" s="43"/>
    </row>
    <row r="5" spans="1:11" ht="47.4">
      <c r="A5" s="511" t="s">
        <v>375</v>
      </c>
      <c r="B5" s="899">
        <f>+$B$13*C5</f>
        <v>80151.231</v>
      </c>
      <c r="C5" s="887">
        <v>0.27100000000000002</v>
      </c>
      <c r="D5" s="899">
        <f>+$D$13*E5</f>
        <v>453880.125</v>
      </c>
      <c r="E5" s="887">
        <v>0.18099999999999999</v>
      </c>
      <c r="F5" s="952" t="s">
        <v>1009</v>
      </c>
      <c r="G5" s="43"/>
    </row>
    <row r="6" spans="1:11" ht="34.950000000000003" customHeight="1">
      <c r="A6" s="511" t="s">
        <v>379</v>
      </c>
      <c r="B6" s="899">
        <f t="shared" ref="B6:B12" si="0">+$B$13*C6</f>
        <v>62997.093000000001</v>
      </c>
      <c r="C6" s="887">
        <v>0.21299999999999999</v>
      </c>
      <c r="D6" s="899">
        <f t="shared" ref="D6:D12" si="1">+$D$13*E6</f>
        <v>438834.375</v>
      </c>
      <c r="E6" s="887">
        <v>0.17499999999999999</v>
      </c>
      <c r="F6" s="511"/>
      <c r="G6" s="43"/>
    </row>
    <row r="7" spans="1:11" ht="34.950000000000003" customHeight="1">
      <c r="A7" s="524" t="s">
        <v>376</v>
      </c>
      <c r="B7" s="899">
        <f t="shared" si="0"/>
        <v>22773.596999999998</v>
      </c>
      <c r="C7" s="811">
        <v>7.6999999999999999E-2</v>
      </c>
      <c r="D7" s="899">
        <f t="shared" si="1"/>
        <v>235716.75</v>
      </c>
      <c r="E7" s="811">
        <v>9.4E-2</v>
      </c>
      <c r="F7" s="524"/>
      <c r="G7" s="43"/>
    </row>
    <row r="8" spans="1:11" ht="47.4">
      <c r="A8" s="524" t="s">
        <v>377</v>
      </c>
      <c r="B8" s="899">
        <f t="shared" si="0"/>
        <v>15675.332999999999</v>
      </c>
      <c r="C8" s="811">
        <v>5.2999999999999999E-2</v>
      </c>
      <c r="D8" s="899">
        <f t="shared" si="1"/>
        <v>107827.87499999999</v>
      </c>
      <c r="E8" s="811">
        <v>4.2999999999999997E-2</v>
      </c>
      <c r="F8" s="228" t="s">
        <v>1012</v>
      </c>
      <c r="G8" s="43"/>
    </row>
    <row r="9" spans="1:11" ht="34.950000000000003" customHeight="1">
      <c r="A9" s="524" t="s">
        <v>378</v>
      </c>
      <c r="B9" s="899">
        <f t="shared" si="0"/>
        <v>30167.621999999999</v>
      </c>
      <c r="C9" s="811">
        <v>0.10199999999999999</v>
      </c>
      <c r="D9" s="899">
        <f t="shared" si="1"/>
        <v>318468.375</v>
      </c>
      <c r="E9" s="811">
        <v>0.127</v>
      </c>
      <c r="F9" s="524"/>
      <c r="G9" s="43"/>
    </row>
    <row r="10" spans="1:11" ht="49.95" customHeight="1">
      <c r="A10" s="524" t="s">
        <v>380</v>
      </c>
      <c r="B10" s="899">
        <f t="shared" si="0"/>
        <v>14196.528</v>
      </c>
      <c r="C10" s="811">
        <v>4.8000000000000001E-2</v>
      </c>
      <c r="D10" s="899">
        <f t="shared" si="1"/>
        <v>132904.125</v>
      </c>
      <c r="E10" s="811">
        <v>5.2999999999999999E-2</v>
      </c>
      <c r="F10" s="524"/>
      <c r="G10" s="43"/>
    </row>
    <row r="11" spans="1:11" ht="34.950000000000003" customHeight="1">
      <c r="A11" s="524" t="s">
        <v>381</v>
      </c>
      <c r="B11" s="899">
        <f t="shared" si="0"/>
        <v>42589.583999999995</v>
      </c>
      <c r="C11" s="811">
        <v>0.14399999999999999</v>
      </c>
      <c r="D11" s="899">
        <f t="shared" si="1"/>
        <v>413758.125</v>
      </c>
      <c r="E11" s="811">
        <v>0.16500000000000001</v>
      </c>
      <c r="F11" s="524"/>
      <c r="G11" s="43"/>
    </row>
    <row r="12" spans="1:11" ht="34.950000000000003" customHeight="1">
      <c r="A12" s="524" t="s">
        <v>382</v>
      </c>
      <c r="B12" s="899">
        <f t="shared" si="0"/>
        <v>27210.011999999999</v>
      </c>
      <c r="C12" s="811">
        <v>9.1999999999999998E-2</v>
      </c>
      <c r="D12" s="899">
        <f t="shared" si="1"/>
        <v>406235.25</v>
      </c>
      <c r="E12" s="811">
        <v>0.16200000000000001</v>
      </c>
      <c r="F12" s="524"/>
      <c r="G12" s="43"/>
    </row>
    <row r="13" spans="1:11" ht="34.950000000000003" customHeight="1">
      <c r="A13" s="104" t="s">
        <v>357</v>
      </c>
      <c r="B13" s="940">
        <v>295761</v>
      </c>
      <c r="C13" s="789">
        <v>1</v>
      </c>
      <c r="D13" s="940">
        <v>2507625</v>
      </c>
      <c r="E13" s="789">
        <v>1</v>
      </c>
      <c r="F13" s="524"/>
      <c r="G13" s="43"/>
    </row>
    <row r="14" spans="1:11" ht="34.950000000000003" customHeight="1">
      <c r="A14" s="87" t="s">
        <v>358</v>
      </c>
      <c r="B14" s="524">
        <v>2.09</v>
      </c>
      <c r="C14" s="945"/>
      <c r="D14" s="524">
        <v>2.14</v>
      </c>
      <c r="E14" s="945"/>
      <c r="F14" s="524"/>
      <c r="G14" s="43"/>
    </row>
    <row r="15" spans="1:11" ht="77.400000000000006">
      <c r="A15" s="506" t="s">
        <v>423</v>
      </c>
      <c r="B15" s="269"/>
      <c r="C15" s="946">
        <v>0.28000000000000003</v>
      </c>
      <c r="D15" s="947"/>
      <c r="E15" s="947"/>
      <c r="F15" s="229" t="s">
        <v>1013</v>
      </c>
      <c r="G15" s="43"/>
      <c r="I15" s="1152"/>
      <c r="J15" s="1152"/>
      <c r="K15" s="1152"/>
    </row>
    <row r="16" spans="1:11" ht="75">
      <c r="A16" s="506" t="s">
        <v>562</v>
      </c>
      <c r="B16" s="88"/>
      <c r="C16" s="811">
        <v>0.04</v>
      </c>
      <c r="D16" s="88"/>
      <c r="E16" s="811">
        <v>2.4E-2</v>
      </c>
      <c r="F16" s="229" t="s">
        <v>1014</v>
      </c>
      <c r="G16" s="237"/>
      <c r="I16" s="235"/>
      <c r="J16" s="235"/>
      <c r="K16" s="235"/>
    </row>
    <row r="17" spans="1:7" ht="13.95" customHeight="1">
      <c r="A17" s="740"/>
      <c r="B17" s="740"/>
      <c r="C17" s="740"/>
      <c r="D17" s="941"/>
      <c r="E17" s="740"/>
      <c r="F17" s="740"/>
      <c r="G17" s="43"/>
    </row>
    <row r="18" spans="1:7" ht="19.95" customHeight="1">
      <c r="A18" s="740" t="s">
        <v>206</v>
      </c>
      <c r="B18" s="865"/>
      <c r="C18" s="740"/>
      <c r="D18" s="941"/>
      <c r="E18" s="740"/>
      <c r="F18" s="171" t="s">
        <v>185</v>
      </c>
      <c r="G18" s="43"/>
    </row>
    <row r="19" spans="1:7" ht="19.95" customHeight="1">
      <c r="A19" s="865" t="s">
        <v>564</v>
      </c>
      <c r="B19" s="865"/>
      <c r="C19" s="538"/>
      <c r="D19" s="538"/>
      <c r="E19" s="538"/>
      <c r="F19" s="538"/>
      <c r="G19" s="43"/>
    </row>
    <row r="20" spans="1:7" ht="19.95" customHeight="1">
      <c r="A20" s="865" t="s">
        <v>563</v>
      </c>
      <c r="B20" s="865"/>
      <c r="C20" s="538"/>
      <c r="D20" s="538"/>
      <c r="E20" s="538"/>
      <c r="F20" s="538"/>
      <c r="G20" s="43"/>
    </row>
    <row r="21" spans="1:7" ht="19.95" customHeight="1">
      <c r="A21" s="874" t="s">
        <v>1010</v>
      </c>
      <c r="B21" s="948"/>
      <c r="C21" s="943"/>
      <c r="D21" s="943"/>
      <c r="E21" s="943"/>
      <c r="F21" s="943"/>
      <c r="G21" s="43"/>
    </row>
    <row r="22" spans="1:7" ht="19.95" customHeight="1">
      <c r="A22" s="874" t="s">
        <v>1011</v>
      </c>
      <c r="B22" s="540"/>
      <c r="C22" s="504"/>
      <c r="D22" s="504"/>
      <c r="E22" s="504"/>
      <c r="F22" s="504"/>
      <c r="G22" s="43"/>
    </row>
    <row r="23" spans="1:7" ht="13.95" customHeight="1">
      <c r="A23" s="874"/>
      <c r="B23" s="540"/>
      <c r="C23" s="504"/>
      <c r="D23" s="504"/>
      <c r="E23" s="504"/>
      <c r="F23" s="504"/>
      <c r="G23" s="43"/>
    </row>
    <row r="24" spans="1:7" ht="19.95" customHeight="1">
      <c r="A24" s="740" t="s">
        <v>1008</v>
      </c>
      <c r="B24" s="740"/>
      <c r="C24" s="538"/>
      <c r="D24" s="538"/>
      <c r="E24" s="538"/>
      <c r="F24" s="538"/>
      <c r="G24" s="43"/>
    </row>
    <row r="25" spans="1:7" ht="19.95" customHeight="1">
      <c r="A25" s="740" t="s">
        <v>560</v>
      </c>
      <c r="B25" s="740"/>
      <c r="C25" s="538"/>
      <c r="D25" s="538"/>
      <c r="E25" s="538"/>
      <c r="F25" s="538"/>
      <c r="G25" s="43"/>
    </row>
    <row r="26" spans="1:7" ht="13.95" customHeight="1">
      <c r="A26" s="740"/>
      <c r="B26" s="740"/>
      <c r="C26" s="538"/>
      <c r="D26" s="538"/>
      <c r="E26" s="538"/>
      <c r="F26" s="897"/>
      <c r="G26" s="43"/>
    </row>
    <row r="27" spans="1:7" ht="19.95" customHeight="1">
      <c r="A27" s="740" t="s">
        <v>49</v>
      </c>
      <c r="B27" s="740"/>
      <c r="C27" s="127"/>
      <c r="D27" s="127"/>
      <c r="E27" s="538"/>
      <c r="F27" s="897"/>
      <c r="G27" s="43"/>
    </row>
    <row r="28" spans="1:7" ht="19.95" customHeight="1">
      <c r="A28" s="740" t="s">
        <v>221</v>
      </c>
      <c r="B28" s="740"/>
      <c r="C28" s="127"/>
      <c r="D28" s="127"/>
      <c r="E28" s="538"/>
      <c r="F28" s="897"/>
      <c r="G28" s="43"/>
    </row>
    <row r="29" spans="1:7" ht="19.95" customHeight="1">
      <c r="A29" s="740" t="s">
        <v>559</v>
      </c>
      <c r="B29" s="740"/>
      <c r="C29" s="127"/>
      <c r="D29" s="127"/>
      <c r="E29" s="538"/>
      <c r="F29" s="897"/>
      <c r="G29" s="43"/>
    </row>
    <row r="30" spans="1:7" ht="19.95" customHeight="1">
      <c r="A30" s="740" t="s">
        <v>222</v>
      </c>
      <c r="B30" s="740"/>
      <c r="C30" s="127"/>
      <c r="D30" s="127"/>
      <c r="E30" s="538"/>
      <c r="F30" s="897"/>
      <c r="G30" s="43"/>
    </row>
    <row r="31" spans="1:7" ht="19.95" customHeight="1">
      <c r="A31" s="865" t="s">
        <v>413</v>
      </c>
      <c r="B31" s="740"/>
      <c r="C31" s="127"/>
      <c r="D31" s="127"/>
      <c r="E31" s="538"/>
      <c r="F31" s="897"/>
      <c r="G31" s="43"/>
    </row>
    <row r="32" spans="1:7" ht="19.95" customHeight="1">
      <c r="A32" s="740" t="s">
        <v>352</v>
      </c>
      <c r="B32" s="740"/>
      <c r="C32" s="127"/>
      <c r="D32" s="127"/>
      <c r="E32" s="538"/>
      <c r="F32" s="897"/>
      <c r="G32" s="43"/>
    </row>
    <row r="33" spans="1:7" ht="13.95" customHeight="1">
      <c r="A33" s="740"/>
      <c r="B33" s="740"/>
      <c r="C33" s="127"/>
      <c r="D33" s="127"/>
      <c r="E33" s="538"/>
      <c r="F33" s="897"/>
      <c r="G33" s="43"/>
    </row>
    <row r="34" spans="1:7" ht="19.95" customHeight="1">
      <c r="A34" s="847" t="s">
        <v>315</v>
      </c>
      <c r="B34" s="740"/>
      <c r="C34" s="538"/>
      <c r="D34" s="538"/>
      <c r="E34" s="538"/>
      <c r="F34" s="538"/>
      <c r="G34" s="43"/>
    </row>
    <row r="35" spans="1:7" ht="19.95" customHeight="1">
      <c r="A35" s="847" t="s">
        <v>565</v>
      </c>
      <c r="B35" s="949"/>
      <c r="C35" s="538"/>
      <c r="D35" s="538"/>
      <c r="E35" s="538"/>
      <c r="F35" s="538"/>
      <c r="G35" s="43"/>
    </row>
    <row r="36" spans="1:7" ht="19.95" customHeight="1">
      <c r="A36" s="848" t="s">
        <v>38</v>
      </c>
      <c r="B36" s="848"/>
      <c r="C36" s="538"/>
      <c r="D36" s="538"/>
      <c r="E36" s="538"/>
      <c r="F36" s="538"/>
      <c r="G36" s="43"/>
    </row>
    <row r="37" spans="1:7" ht="19.95" customHeight="1">
      <c r="A37" s="866" t="s">
        <v>750</v>
      </c>
      <c r="B37" s="848"/>
      <c r="C37" s="538"/>
      <c r="D37" s="538"/>
      <c r="E37" s="538"/>
      <c r="F37" s="126"/>
      <c r="G37" s="43"/>
    </row>
    <row r="38" spans="1:7" ht="19.95" customHeight="1">
      <c r="A38" s="866" t="s">
        <v>218</v>
      </c>
      <c r="B38" s="848"/>
      <c r="C38" s="538"/>
      <c r="D38" s="538"/>
      <c r="E38" s="538"/>
      <c r="F38" s="502"/>
      <c r="G38" s="43"/>
    </row>
    <row r="39" spans="1:7" ht="13.95" customHeight="1">
      <c r="A39" s="866"/>
      <c r="B39" s="866"/>
      <c r="C39" s="538"/>
      <c r="D39" s="538"/>
      <c r="E39" s="538"/>
      <c r="F39" s="502"/>
      <c r="G39" s="43"/>
    </row>
    <row r="40" spans="1:7" ht="13.95" customHeight="1">
      <c r="A40" s="177" t="s">
        <v>558</v>
      </c>
      <c r="B40" s="177"/>
      <c r="C40" s="128"/>
      <c r="D40" s="490"/>
      <c r="E40" s="503"/>
      <c r="F40" s="538"/>
      <c r="G40" s="43"/>
    </row>
    <row r="41" spans="1:7" ht="13.95" customHeight="1">
      <c r="A41" s="777"/>
      <c r="B41" s="777"/>
      <c r="C41" s="561"/>
      <c r="D41" s="561"/>
      <c r="E41" s="561"/>
      <c r="F41" s="561"/>
    </row>
    <row r="42" spans="1:7" ht="13.95" customHeight="1">
      <c r="A42" s="930"/>
      <c r="B42" s="777"/>
      <c r="C42" s="561"/>
      <c r="D42" s="561"/>
      <c r="E42" s="561"/>
      <c r="F42" s="561"/>
    </row>
    <row r="43" spans="1:7" ht="13.95" customHeight="1">
      <c r="A43" s="777"/>
      <c r="B43" s="777"/>
      <c r="C43" s="40"/>
      <c r="D43" s="40"/>
      <c r="E43" s="40"/>
      <c r="F43" s="40"/>
    </row>
    <row r="44" spans="1:7" ht="13.95" customHeight="1">
      <c r="A44" s="777"/>
      <c r="B44" s="777"/>
      <c r="C44" s="40"/>
      <c r="D44" s="40"/>
      <c r="E44" s="40"/>
      <c r="F44" s="40"/>
    </row>
    <row r="45" spans="1:7" ht="13.95" customHeight="1">
      <c r="A45" s="777"/>
      <c r="B45" s="777"/>
      <c r="C45" s="40"/>
      <c r="D45" s="40"/>
      <c r="E45" s="40"/>
      <c r="F45" s="40"/>
    </row>
    <row r="46" spans="1:7" ht="13.95" customHeight="1">
      <c r="A46" s="777"/>
      <c r="B46" s="777"/>
      <c r="C46" s="40"/>
      <c r="D46" s="40"/>
      <c r="E46" s="40"/>
      <c r="F46" s="40"/>
    </row>
    <row r="47" spans="1:7" ht="13.95" customHeight="1">
      <c r="A47" s="777"/>
      <c r="B47" s="777"/>
      <c r="C47" s="40"/>
      <c r="D47" s="40"/>
      <c r="E47" s="40"/>
      <c r="F47" s="40"/>
    </row>
    <row r="48" spans="1:7" ht="13.95" customHeight="1">
      <c r="A48" s="777"/>
      <c r="B48" s="777"/>
      <c r="C48" s="40"/>
      <c r="D48" s="40"/>
      <c r="E48" s="40"/>
      <c r="F48" s="40"/>
    </row>
    <row r="49" spans="1:6" ht="13.95" customHeight="1">
      <c r="A49" s="777"/>
      <c r="B49" s="777"/>
      <c r="C49" s="40"/>
      <c r="D49" s="40"/>
      <c r="E49" s="40"/>
      <c r="F49" s="40"/>
    </row>
    <row r="50" spans="1:6" ht="13.95" customHeight="1">
      <c r="A50" s="777"/>
      <c r="B50" s="777"/>
      <c r="C50" s="40"/>
      <c r="D50" s="40"/>
      <c r="E50" s="40"/>
      <c r="F50" s="40"/>
    </row>
    <row r="51" spans="1:6" ht="13.95" customHeight="1">
      <c r="A51" s="777"/>
      <c r="B51" s="777"/>
      <c r="C51" s="40"/>
      <c r="D51" s="40"/>
      <c r="E51" s="40"/>
      <c r="F51" s="40"/>
    </row>
    <row r="52" spans="1:6" ht="13.95" customHeight="1">
      <c r="A52" s="777"/>
      <c r="B52" s="777"/>
      <c r="C52" s="40"/>
      <c r="D52" s="40"/>
      <c r="E52" s="40"/>
      <c r="F52" s="40"/>
    </row>
    <row r="53" spans="1:6" ht="13.95" customHeight="1">
      <c r="A53" s="777"/>
      <c r="B53" s="777"/>
      <c r="C53" s="40"/>
      <c r="D53" s="40"/>
      <c r="E53" s="40"/>
      <c r="F53" s="40"/>
    </row>
    <row r="54" spans="1:6" ht="13.95" customHeight="1">
      <c r="A54" s="777"/>
      <c r="B54" s="777"/>
      <c r="C54" s="40"/>
      <c r="D54" s="40"/>
      <c r="E54" s="40"/>
      <c r="F54" s="40"/>
    </row>
    <row r="55" spans="1:6" ht="13.95" customHeight="1">
      <c r="A55" s="777"/>
      <c r="B55" s="777"/>
      <c r="C55" s="40"/>
      <c r="D55" s="40"/>
      <c r="E55" s="40"/>
      <c r="F55" s="40"/>
    </row>
    <row r="56" spans="1:6" ht="13.95" customHeight="1">
      <c r="A56" s="777"/>
      <c r="B56" s="777"/>
      <c r="C56" s="40"/>
      <c r="D56" s="40"/>
      <c r="E56" s="40"/>
      <c r="F56" s="40"/>
    </row>
    <row r="57" spans="1:6" ht="13.95" customHeight="1">
      <c r="A57" s="777"/>
      <c r="B57" s="777"/>
      <c r="C57" s="40"/>
      <c r="D57" s="40"/>
      <c r="E57" s="40"/>
      <c r="F57" s="40"/>
    </row>
    <row r="58" spans="1:6" ht="13.95" customHeight="1">
      <c r="A58" s="777"/>
      <c r="B58" s="777"/>
      <c r="C58" s="40"/>
      <c r="D58" s="40"/>
      <c r="E58" s="40"/>
      <c r="F58" s="40"/>
    </row>
    <row r="59" spans="1:6" ht="13.95" customHeight="1">
      <c r="A59" s="777"/>
      <c r="B59" s="777"/>
      <c r="C59" s="40"/>
      <c r="D59" s="40"/>
      <c r="E59" s="40"/>
      <c r="F59" s="40"/>
    </row>
    <row r="60" spans="1:6" ht="13.95" customHeight="1">
      <c r="A60" s="777"/>
      <c r="B60" s="777"/>
      <c r="C60" s="40"/>
      <c r="D60" s="40"/>
      <c r="E60" s="40"/>
      <c r="F60" s="40"/>
    </row>
    <row r="61" spans="1:6" ht="13.95" customHeight="1">
      <c r="A61" s="777"/>
      <c r="B61" s="777"/>
      <c r="C61" s="40"/>
      <c r="D61" s="40"/>
      <c r="E61" s="40"/>
      <c r="F61" s="40"/>
    </row>
    <row r="62" spans="1:6" ht="13.95" customHeight="1">
      <c r="A62" s="777"/>
      <c r="B62" s="777"/>
      <c r="C62" s="40"/>
      <c r="D62" s="40"/>
      <c r="E62" s="40"/>
      <c r="F62" s="40"/>
    </row>
    <row r="63" spans="1:6" ht="13.95" customHeight="1">
      <c r="A63" s="777"/>
      <c r="B63" s="777"/>
      <c r="C63" s="40"/>
      <c r="D63" s="40"/>
      <c r="E63" s="40"/>
      <c r="F63" s="40"/>
    </row>
    <row r="64" spans="1:6" ht="13.95" customHeight="1">
      <c r="A64" s="777"/>
      <c r="B64" s="777"/>
      <c r="C64" s="40"/>
      <c r="D64" s="40"/>
      <c r="E64" s="40"/>
      <c r="F64" s="40"/>
    </row>
    <row r="65" spans="1:6" ht="13.95" customHeight="1">
      <c r="A65" s="777"/>
      <c r="B65" s="777"/>
      <c r="C65" s="40"/>
      <c r="D65" s="40"/>
      <c r="E65" s="40"/>
      <c r="F65" s="40"/>
    </row>
    <row r="66" spans="1:6" ht="13.95" customHeight="1">
      <c r="A66" s="777"/>
      <c r="B66" s="777"/>
      <c r="C66" s="40"/>
      <c r="D66" s="40"/>
      <c r="E66" s="40"/>
      <c r="F66" s="40"/>
    </row>
    <row r="67" spans="1:6" ht="13.95" customHeight="1">
      <c r="A67" s="777"/>
      <c r="B67" s="777"/>
      <c r="C67" s="40"/>
      <c r="D67" s="40"/>
      <c r="E67" s="40"/>
      <c r="F67" s="40"/>
    </row>
    <row r="68" spans="1:6" ht="13.95" customHeight="1">
      <c r="A68" s="777"/>
      <c r="B68" s="777"/>
      <c r="C68" s="40"/>
      <c r="D68" s="40"/>
      <c r="E68" s="40"/>
      <c r="F68" s="40"/>
    </row>
    <row r="69" spans="1:6" ht="13.95" customHeight="1">
      <c r="A69" s="40"/>
      <c r="B69" s="40"/>
      <c r="C69" s="40"/>
      <c r="D69" s="40"/>
      <c r="E69" s="40"/>
      <c r="F69" s="40"/>
    </row>
    <row r="70" spans="1:6" ht="13.95" customHeight="1">
      <c r="A70" s="40"/>
      <c r="B70" s="40"/>
      <c r="C70" s="40"/>
      <c r="D70" s="40"/>
      <c r="E70" s="40"/>
      <c r="F70" s="40"/>
    </row>
    <row r="71" spans="1:6" ht="13.95" customHeight="1">
      <c r="A71" s="40"/>
      <c r="B71" s="40"/>
      <c r="C71" s="40"/>
      <c r="D71" s="40"/>
      <c r="E71" s="40"/>
      <c r="F71" s="40"/>
    </row>
    <row r="72" spans="1:6" ht="13.95" customHeight="1">
      <c r="A72" s="40"/>
      <c r="B72" s="40"/>
      <c r="C72" s="40"/>
      <c r="D72" s="40"/>
      <c r="E72" s="40"/>
      <c r="F72" s="40"/>
    </row>
    <row r="73" spans="1:6" ht="13.95" customHeight="1">
      <c r="A73" s="40"/>
      <c r="B73" s="40"/>
      <c r="C73" s="40"/>
      <c r="D73" s="40"/>
      <c r="E73" s="40"/>
      <c r="F73" s="40"/>
    </row>
    <row r="74" spans="1:6" ht="13.95" customHeight="1"/>
    <row r="75" spans="1:6" ht="13.95" customHeight="1"/>
    <row r="76" spans="1:6" ht="13.95" customHeight="1"/>
    <row r="77" spans="1:6" ht="13.95" customHeight="1"/>
    <row r="78" spans="1:6" ht="13.95" customHeight="1"/>
    <row r="79" spans="1:6" ht="13.95" customHeight="1"/>
    <row r="80" spans="1:6"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sheetData>
  <hyperlinks>
    <hyperlink ref="A36" r:id="rId1" xr:uid="{00000000-0004-0000-0C00-000000000000}"/>
    <hyperlink ref="A34" r:id="rId2" display="SSCQ2019" xr:uid="{00000000-0004-0000-0C00-000003000000}"/>
    <hyperlink ref="A38" r:id="rId3" xr:uid="{00000000-0004-0000-0C00-000004000000}"/>
    <hyperlink ref="A35" r:id="rId4" xr:uid="{0619C38F-FE19-4851-A3BF-9F643DE637A7}"/>
    <hyperlink ref="A37" r:id="rId5" xr:uid="{07A9C141-4C8E-4D0F-B271-3E4770C819BA}"/>
    <hyperlink ref="F1" location="Contents!A1" display="back to contents" xr:uid="{99EF615E-A98C-4129-BDBE-D40490C61594}"/>
  </hyperlinks>
  <pageMargins left="0.70866141732283472" right="0.70866141732283472" top="0.74803149606299213" bottom="0.74803149606299213" header="0.31496062992125984" footer="0.31496062992125984"/>
  <pageSetup paperSize="9" orientation="landscape" r:id="rId6"/>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I182"/>
  <sheetViews>
    <sheetView showGridLines="0" zoomScaleNormal="100" workbookViewId="0"/>
  </sheetViews>
  <sheetFormatPr defaultRowHeight="24.9" customHeight="1"/>
  <cols>
    <col min="1" max="1" width="23.109375" customWidth="1"/>
    <col min="2" max="2" width="45.6640625" customWidth="1"/>
    <col min="3" max="4" width="14.33203125" customWidth="1"/>
    <col min="5" max="5" width="43.33203125" customWidth="1"/>
    <col min="6" max="7" width="25.44140625" customWidth="1"/>
  </cols>
  <sheetData>
    <row r="1" spans="1:6" ht="24.9" customHeight="1">
      <c r="A1" s="250" t="s">
        <v>566</v>
      </c>
    </row>
    <row r="2" spans="1:6" ht="13.95" customHeight="1"/>
    <row r="3" spans="1:6" ht="19.95" customHeight="1">
      <c r="A3" s="57" t="s">
        <v>567</v>
      </c>
      <c r="B3" s="55"/>
      <c r="C3" s="43"/>
      <c r="D3" s="71"/>
      <c r="E3" s="771" t="s">
        <v>320</v>
      </c>
      <c r="F3" s="71"/>
    </row>
    <row r="4" spans="1:6" ht="13.95" customHeight="1">
      <c r="A4" s="55"/>
      <c r="B4" s="55"/>
      <c r="C4" s="43"/>
      <c r="D4" s="43"/>
    </row>
    <row r="5" spans="1:6" ht="39.9" customHeight="1">
      <c r="A5" s="346" t="s">
        <v>84</v>
      </c>
      <c r="B5" s="955"/>
      <c r="C5" s="505" t="s">
        <v>64</v>
      </c>
      <c r="D5" s="470" t="s">
        <v>65</v>
      </c>
      <c r="F5" s="42"/>
    </row>
    <row r="6" spans="1:6" ht="19.95" customHeight="1">
      <c r="A6" s="396" t="s">
        <v>187</v>
      </c>
      <c r="B6" s="530" t="s">
        <v>23</v>
      </c>
      <c r="C6" s="783">
        <v>0.313</v>
      </c>
      <c r="D6" s="783">
        <v>0.65800000000000003</v>
      </c>
      <c r="F6" s="23"/>
    </row>
    <row r="7" spans="1:6" ht="19.95" customHeight="1">
      <c r="A7" s="953"/>
      <c r="B7" s="78" t="s">
        <v>67</v>
      </c>
      <c r="C7" s="786">
        <v>0.67800000000000005</v>
      </c>
      <c r="D7" s="786">
        <v>0.33600000000000002</v>
      </c>
    </row>
    <row r="8" spans="1:6" ht="19.95" customHeight="1">
      <c r="A8" s="791"/>
      <c r="B8" s="79" t="s">
        <v>31</v>
      </c>
      <c r="C8" s="788">
        <v>8.9999999999999993E-3</v>
      </c>
      <c r="D8" s="788">
        <v>6.0000000000000001E-3</v>
      </c>
    </row>
    <row r="9" spans="1:6" ht="19.95" customHeight="1">
      <c r="A9" s="165" t="s">
        <v>188</v>
      </c>
      <c r="B9" s="532" t="s">
        <v>68</v>
      </c>
      <c r="C9" s="783">
        <v>0.44899999999999995</v>
      </c>
      <c r="D9" s="783">
        <v>0.621</v>
      </c>
    </row>
    <row r="10" spans="1:6" ht="19.95" customHeight="1">
      <c r="A10" s="953"/>
      <c r="B10" s="78" t="s">
        <v>25</v>
      </c>
      <c r="C10" s="786">
        <v>0.34599999999999997</v>
      </c>
      <c r="D10" s="786">
        <v>0.23100000000000001</v>
      </c>
    </row>
    <row r="11" spans="1:6" ht="19.95" customHeight="1">
      <c r="A11" s="953"/>
      <c r="B11" s="78" t="s">
        <v>24</v>
      </c>
      <c r="C11" s="786">
        <v>0.19700000000000001</v>
      </c>
      <c r="D11" s="786">
        <v>0.14399999999999999</v>
      </c>
    </row>
    <row r="12" spans="1:6" ht="19.95" customHeight="1">
      <c r="A12" s="791"/>
      <c r="B12" s="79" t="s">
        <v>31</v>
      </c>
      <c r="C12" s="788">
        <v>8.0000000000000002E-3</v>
      </c>
      <c r="D12" s="788">
        <v>4.0000000000000001E-3</v>
      </c>
    </row>
    <row r="13" spans="1:6" ht="13.95" customHeight="1">
      <c r="A13" s="43"/>
      <c r="B13" s="43"/>
      <c r="C13" s="46"/>
      <c r="D13" s="46"/>
    </row>
    <row r="14" spans="1:6" ht="19.95" customHeight="1">
      <c r="A14" s="54" t="s">
        <v>49</v>
      </c>
      <c r="B14" s="46"/>
      <c r="C14" s="134"/>
      <c r="D14" s="43"/>
    </row>
    <row r="15" spans="1:6" ht="19.95" customHeight="1">
      <c r="A15" s="54" t="s">
        <v>192</v>
      </c>
      <c r="B15" s="46"/>
      <c r="C15" s="134"/>
      <c r="D15" s="43"/>
    </row>
    <row r="16" spans="1:6" ht="19.95" customHeight="1">
      <c r="A16" s="54" t="s">
        <v>189</v>
      </c>
      <c r="B16" s="836"/>
      <c r="C16" s="134"/>
      <c r="D16" s="43"/>
    </row>
    <row r="17" spans="1:9" ht="13.95" customHeight="1">
      <c r="A17" s="54"/>
      <c r="B17" s="836"/>
      <c r="C17" s="134"/>
      <c r="D17" s="43"/>
    </row>
    <row r="18" spans="1:9" ht="19.95" customHeight="1">
      <c r="A18" s="148" t="s">
        <v>190</v>
      </c>
      <c r="B18" s="836"/>
      <c r="C18" s="134"/>
      <c r="D18" s="43"/>
    </row>
    <row r="19" spans="1:9" ht="19.95" customHeight="1">
      <c r="A19" s="867" t="s">
        <v>315</v>
      </c>
      <c r="B19" s="148"/>
      <c r="C19" s="124"/>
      <c r="D19" s="43"/>
    </row>
    <row r="20" spans="1:9" ht="13.95" customHeight="1">
      <c r="A20" s="958"/>
      <c r="B20" s="958"/>
      <c r="C20" s="145"/>
      <c r="D20" s="43"/>
    </row>
    <row r="21" spans="1:9" ht="13.95" customHeight="1">
      <c r="A21" s="177" t="s">
        <v>184</v>
      </c>
      <c r="B21" s="177"/>
      <c r="C21" s="128"/>
      <c r="D21" s="43"/>
    </row>
    <row r="22" spans="1:9" ht="13.95" customHeight="1">
      <c r="A22" s="503"/>
      <c r="B22" s="503"/>
      <c r="C22" s="503"/>
      <c r="D22" s="43" t="s">
        <v>216</v>
      </c>
    </row>
    <row r="23" spans="1:9" ht="13.95" customHeight="1">
      <c r="A23" s="537"/>
      <c r="B23" s="537"/>
      <c r="C23" s="537"/>
      <c r="D23" s="43"/>
    </row>
    <row r="24" spans="1:9" ht="24.9" customHeight="1">
      <c r="A24" s="57" t="s">
        <v>568</v>
      </c>
      <c r="B24" s="537"/>
      <c r="C24" s="537"/>
      <c r="D24" s="43"/>
      <c r="F24" s="71"/>
      <c r="G24" s="71"/>
      <c r="I24" s="71"/>
    </row>
    <row r="25" spans="1:9" ht="13.95" customHeight="1">
      <c r="A25" s="46"/>
      <c r="B25" s="46"/>
      <c r="C25" s="46"/>
      <c r="D25" s="43"/>
    </row>
    <row r="26" spans="1:9" ht="31.2">
      <c r="A26" s="346" t="s">
        <v>32</v>
      </c>
      <c r="B26" s="955"/>
      <c r="C26" s="505" t="s">
        <v>353</v>
      </c>
      <c r="D26" s="469" t="s">
        <v>354</v>
      </c>
      <c r="E26" s="797" t="s">
        <v>66</v>
      </c>
      <c r="F26" s="199"/>
      <c r="G26" s="99"/>
    </row>
    <row r="27" spans="1:9" ht="70.05" customHeight="1">
      <c r="A27" s="954" t="s">
        <v>405</v>
      </c>
      <c r="B27" s="203"/>
      <c r="C27" s="811">
        <v>0.35499999999999998</v>
      </c>
      <c r="D27" s="956">
        <v>0.41399999999999998</v>
      </c>
      <c r="E27" s="229" t="s">
        <v>1015</v>
      </c>
      <c r="F27" s="957"/>
      <c r="G27" s="246"/>
      <c r="H27" s="43"/>
    </row>
    <row r="28" spans="1:9" ht="13.95" customHeight="1">
      <c r="D28" s="42"/>
    </row>
    <row r="29" spans="1:9" ht="19.95" customHeight="1">
      <c r="A29" s="803" t="s">
        <v>1017</v>
      </c>
      <c r="B29" s="803"/>
      <c r="C29" s="334"/>
      <c r="D29" s="334"/>
      <c r="E29" s="334"/>
      <c r="F29" s="334"/>
    </row>
    <row r="30" spans="1:9" ht="19.95" customHeight="1">
      <c r="A30" s="803" t="s">
        <v>1018</v>
      </c>
      <c r="B30" s="803"/>
      <c r="C30" s="334"/>
      <c r="D30" s="334"/>
      <c r="E30" s="334"/>
      <c r="F30" s="334"/>
    </row>
    <row r="31" spans="1:9" ht="13.95" customHeight="1">
      <c r="A31" s="773"/>
      <c r="B31" s="773"/>
      <c r="D31" s="42"/>
    </row>
    <row r="32" spans="1:9" ht="19.95" customHeight="1">
      <c r="A32" s="54" t="s">
        <v>1016</v>
      </c>
      <c r="B32" s="54"/>
      <c r="C32" s="106"/>
      <c r="D32" s="23"/>
    </row>
    <row r="33" spans="1:5" ht="13.95" customHeight="1">
      <c r="A33" s="54"/>
      <c r="B33" s="54"/>
      <c r="C33" s="106"/>
    </row>
    <row r="34" spans="1:5" ht="19.95" customHeight="1">
      <c r="A34" s="148" t="s">
        <v>218</v>
      </c>
      <c r="B34" s="773"/>
      <c r="C34" s="106"/>
    </row>
    <row r="35" spans="1:5" ht="13.95" customHeight="1">
      <c r="A35" s="54"/>
      <c r="B35" s="773"/>
      <c r="C35" s="106"/>
    </row>
    <row r="36" spans="1:5" ht="13.95" customHeight="1">
      <c r="A36" s="177" t="s">
        <v>219</v>
      </c>
      <c r="B36" s="177"/>
      <c r="C36" s="128"/>
      <c r="E36" s="771" t="s">
        <v>320</v>
      </c>
    </row>
    <row r="37" spans="1:5" ht="13.95" customHeight="1">
      <c r="A37" s="106"/>
      <c r="B37" s="106"/>
      <c r="C37" s="106"/>
    </row>
    <row r="38" spans="1:5" ht="13.95" customHeight="1">
      <c r="A38" s="247"/>
      <c r="B38" s="253"/>
      <c r="C38" s="106"/>
    </row>
    <row r="39" spans="1:5" ht="13.95" customHeight="1">
      <c r="B39" s="254"/>
    </row>
    <row r="40" spans="1:5" ht="13.95" customHeight="1">
      <c r="B40" s="253"/>
    </row>
    <row r="41" spans="1:5" ht="13.95" customHeight="1">
      <c r="B41" s="255"/>
    </row>
    <row r="42" spans="1:5" ht="13.95" customHeight="1">
      <c r="B42" s="255"/>
    </row>
    <row r="43" spans="1:5" ht="13.95" customHeight="1">
      <c r="B43" s="255"/>
    </row>
    <row r="44" spans="1:5" ht="13.95" customHeight="1"/>
    <row r="45" spans="1:5" ht="13.95" customHeight="1"/>
    <row r="46" spans="1:5" ht="13.95" customHeight="1"/>
    <row r="47" spans="1:5" ht="13.95" customHeight="1"/>
    <row r="48" spans="1:5"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sheetData>
  <hyperlinks>
    <hyperlink ref="A18" r:id="rId1" xr:uid="{00000000-0004-0000-0D00-000000000000}"/>
    <hyperlink ref="A34" r:id="rId2" xr:uid="{00000000-0004-0000-0D00-000001000000}"/>
    <hyperlink ref="A19" r:id="rId3" display="SSCQ2019" xr:uid="{00000000-0004-0000-0D00-000002000000}"/>
    <hyperlink ref="E3" location="Contents!A1" display="back to contents" xr:uid="{00000000-0004-0000-0D00-000003000000}"/>
    <hyperlink ref="E36" location="Contents!A1" display="back to contents" xr:uid="{88D9DA9C-396C-43A3-AA8D-D5A2E5C7DA7F}"/>
  </hyperlinks>
  <pageMargins left="0.70866141732283472" right="0.70866141732283472" top="0.74803149606299213" bottom="0.74803149606299213" header="0.31496062992125984" footer="0.31496062992125984"/>
  <pageSetup paperSize="9"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L179"/>
  <sheetViews>
    <sheetView showGridLines="0" zoomScaleNormal="100" workbookViewId="0">
      <selection activeCell="H1" sqref="H1"/>
    </sheetView>
  </sheetViews>
  <sheetFormatPr defaultRowHeight="24.9" customHeight="1"/>
  <cols>
    <col min="1" max="1" width="37.77734375" customWidth="1"/>
    <col min="2" max="2" width="13.6640625" customWidth="1"/>
    <col min="3" max="7" width="17.6640625" customWidth="1"/>
  </cols>
  <sheetData>
    <row r="1" spans="1:12" ht="24.9" customHeight="1">
      <c r="A1" s="57" t="s">
        <v>569</v>
      </c>
      <c r="B1" s="12"/>
      <c r="H1" s="771" t="s">
        <v>320</v>
      </c>
      <c r="I1" s="71"/>
    </row>
    <row r="2" spans="1:12" ht="13.95" customHeight="1">
      <c r="A2" s="12"/>
      <c r="B2" s="12"/>
    </row>
    <row r="3" spans="1:12" ht="19.95" customHeight="1">
      <c r="A3" s="12"/>
      <c r="B3" s="12"/>
      <c r="C3" s="465" t="s">
        <v>388</v>
      </c>
      <c r="D3" s="466"/>
      <c r="E3" s="466"/>
      <c r="F3" s="466"/>
      <c r="G3" s="467"/>
      <c r="H3" s="16"/>
      <c r="I3" s="231"/>
      <c r="J3" s="16"/>
      <c r="K3" s="16"/>
      <c r="L3" s="16"/>
    </row>
    <row r="4" spans="1:12" ht="19.95" customHeight="1">
      <c r="A4" s="346" t="s">
        <v>57</v>
      </c>
      <c r="B4" s="790"/>
      <c r="C4" s="764" t="s">
        <v>4</v>
      </c>
      <c r="D4" s="764" t="s">
        <v>5</v>
      </c>
      <c r="E4" s="764" t="s">
        <v>6</v>
      </c>
      <c r="F4" s="764" t="s">
        <v>1</v>
      </c>
      <c r="G4" s="618" t="s">
        <v>26</v>
      </c>
    </row>
    <row r="5" spans="1:12" ht="19.95" customHeight="1">
      <c r="A5" s="165" t="s">
        <v>927</v>
      </c>
      <c r="B5" s="532" t="s">
        <v>21</v>
      </c>
      <c r="C5" s="967">
        <v>72</v>
      </c>
      <c r="D5" s="967">
        <v>74</v>
      </c>
      <c r="E5" s="967">
        <v>73.900000000000006</v>
      </c>
      <c r="F5" s="967">
        <v>73.099999999999994</v>
      </c>
      <c r="G5" s="967">
        <v>76.8</v>
      </c>
      <c r="H5" s="41"/>
    </row>
    <row r="6" spans="1:12" ht="19.95" customHeight="1">
      <c r="A6" s="791"/>
      <c r="B6" s="79" t="s">
        <v>22</v>
      </c>
      <c r="C6" s="968">
        <v>77.599999999999994</v>
      </c>
      <c r="D6" s="968">
        <v>79</v>
      </c>
      <c r="E6" s="968">
        <v>79</v>
      </c>
      <c r="F6" s="968">
        <v>78.3</v>
      </c>
      <c r="G6" s="968">
        <v>81</v>
      </c>
      <c r="H6" s="41"/>
    </row>
    <row r="7" spans="1:12" ht="19.95" customHeight="1">
      <c r="A7" s="804" t="s">
        <v>387</v>
      </c>
      <c r="B7" s="525" t="s">
        <v>21</v>
      </c>
      <c r="C7" s="969"/>
      <c r="D7" s="969"/>
      <c r="E7" s="969"/>
      <c r="F7" s="967">
        <v>56</v>
      </c>
      <c r="G7" s="967">
        <v>60.9</v>
      </c>
      <c r="H7" s="41"/>
    </row>
    <row r="8" spans="1:12" ht="19.95" customHeight="1">
      <c r="A8" s="966"/>
      <c r="B8" s="487" t="s">
        <v>22</v>
      </c>
      <c r="C8" s="970"/>
      <c r="D8" s="970"/>
      <c r="E8" s="970"/>
      <c r="F8" s="968">
        <v>57.4</v>
      </c>
      <c r="G8" s="968">
        <v>61.8</v>
      </c>
      <c r="H8" s="41"/>
      <c r="I8" s="42"/>
    </row>
    <row r="9" spans="1:12" ht="19.95" customHeight="1">
      <c r="A9" s="804" t="s">
        <v>477</v>
      </c>
      <c r="B9" s="525" t="s">
        <v>21</v>
      </c>
      <c r="C9" s="969"/>
      <c r="D9" s="969"/>
      <c r="E9" s="969"/>
      <c r="F9" s="967">
        <v>6.5</v>
      </c>
      <c r="G9" s="967">
        <v>9.6</v>
      </c>
      <c r="H9" s="41"/>
      <c r="I9" s="42"/>
    </row>
    <row r="10" spans="1:12" ht="19.95" customHeight="1">
      <c r="A10" s="966"/>
      <c r="B10" s="487" t="s">
        <v>22</v>
      </c>
      <c r="C10" s="970"/>
      <c r="D10" s="970"/>
      <c r="E10" s="970"/>
      <c r="F10" s="968">
        <v>8.8000000000000007</v>
      </c>
      <c r="G10" s="968">
        <v>10.8</v>
      </c>
      <c r="H10" s="41"/>
    </row>
    <row r="11" spans="1:12" ht="15">
      <c r="A11" s="529"/>
      <c r="B11" s="539"/>
      <c r="C11" s="283"/>
      <c r="D11" s="283"/>
      <c r="E11" s="283"/>
      <c r="F11" s="284"/>
      <c r="G11" s="171" t="s">
        <v>185</v>
      </c>
    </row>
    <row r="12" spans="1:12" ht="19.95" customHeight="1">
      <c r="A12" s="54" t="s">
        <v>1019</v>
      </c>
      <c r="B12" s="54"/>
      <c r="C12" s="773"/>
      <c r="D12" s="773"/>
      <c r="E12" s="773"/>
      <c r="F12" s="971"/>
      <c r="G12" s="171"/>
    </row>
    <row r="13" spans="1:12" ht="13.95" customHeight="1">
      <c r="A13" s="773"/>
      <c r="B13" s="773"/>
      <c r="C13" s="773"/>
      <c r="D13" s="773"/>
      <c r="E13" s="773"/>
      <c r="F13" s="971"/>
      <c r="G13" s="972"/>
    </row>
    <row r="14" spans="1:12" ht="19.95" customHeight="1">
      <c r="A14" s="54" t="s">
        <v>63</v>
      </c>
      <c r="B14" s="773"/>
      <c r="C14" s="773"/>
      <c r="D14" s="773"/>
      <c r="E14" s="773"/>
      <c r="F14" s="773"/>
      <c r="G14" s="773"/>
    </row>
    <row r="15" spans="1:12" ht="19.95" customHeight="1">
      <c r="A15" s="54" t="s">
        <v>478</v>
      </c>
      <c r="B15" s="973"/>
      <c r="C15" s="973"/>
      <c r="D15" s="773"/>
      <c r="E15" s="773"/>
      <c r="F15" s="773"/>
      <c r="G15" s="773"/>
    </row>
    <row r="16" spans="1:12" ht="19.95" customHeight="1">
      <c r="A16" s="54" t="s">
        <v>476</v>
      </c>
      <c r="B16" s="973"/>
      <c r="C16" s="973"/>
      <c r="D16" s="773"/>
      <c r="E16" s="773"/>
      <c r="F16" s="773"/>
      <c r="G16" s="773"/>
    </row>
    <row r="17" spans="1:7" ht="13.95" customHeight="1">
      <c r="A17" s="54"/>
      <c r="B17" s="973"/>
      <c r="C17" s="973"/>
      <c r="D17" s="773"/>
      <c r="E17" s="773"/>
      <c r="F17" s="773"/>
      <c r="G17" s="773"/>
    </row>
    <row r="18" spans="1:7" ht="19.95" customHeight="1">
      <c r="A18" s="148" t="s">
        <v>108</v>
      </c>
      <c r="B18" s="973"/>
      <c r="C18" s="973"/>
      <c r="D18" s="773"/>
      <c r="E18" s="773"/>
      <c r="F18" s="773"/>
      <c r="G18" s="773"/>
    </row>
    <row r="19" spans="1:7" ht="19.95" customHeight="1">
      <c r="A19" s="148" t="s">
        <v>475</v>
      </c>
      <c r="B19" s="973"/>
      <c r="C19" s="973"/>
      <c r="D19" s="773"/>
      <c r="E19" s="773"/>
      <c r="F19" s="773"/>
      <c r="G19" s="773"/>
    </row>
    <row r="20" spans="1:7" ht="13.95" customHeight="1">
      <c r="A20" s="148"/>
      <c r="B20" s="973"/>
      <c r="C20" s="973"/>
      <c r="D20" s="773"/>
      <c r="E20" s="773"/>
      <c r="F20" s="773"/>
      <c r="G20" s="773"/>
    </row>
    <row r="21" spans="1:7" ht="13.95" customHeight="1">
      <c r="A21" s="177" t="s">
        <v>474</v>
      </c>
      <c r="B21" s="974"/>
      <c r="C21" s="974"/>
      <c r="D21" s="773"/>
      <c r="E21" s="773"/>
      <c r="F21" s="773"/>
      <c r="G21" s="773"/>
    </row>
    <row r="22" spans="1:7" ht="13.95" customHeight="1">
      <c r="A22" s="975"/>
      <c r="B22" s="975"/>
      <c r="C22" s="975"/>
      <c r="D22" s="773"/>
      <c r="E22" s="773"/>
      <c r="F22" s="773"/>
      <c r="G22" s="773"/>
    </row>
    <row r="23" spans="1:7" ht="13.95" customHeight="1">
      <c r="A23" s="975"/>
      <c r="B23" s="773"/>
      <c r="C23" s="773"/>
      <c r="D23" s="773"/>
      <c r="E23" s="773"/>
      <c r="F23" s="773"/>
      <c r="G23" s="773"/>
    </row>
    <row r="24" spans="1:7" ht="13.95" customHeight="1">
      <c r="A24" s="773"/>
      <c r="B24" s="773"/>
      <c r="C24" s="773"/>
      <c r="D24" s="773"/>
      <c r="E24" s="773"/>
      <c r="F24" s="773"/>
      <c r="G24" s="773"/>
    </row>
    <row r="25" spans="1:7" ht="13.95" customHeight="1">
      <c r="A25" s="773"/>
      <c r="B25" s="773"/>
      <c r="C25" s="773"/>
      <c r="D25" s="773"/>
      <c r="E25" s="773"/>
      <c r="F25" s="773"/>
      <c r="G25" s="773"/>
    </row>
    <row r="26" spans="1:7" ht="13.95" customHeight="1">
      <c r="A26" s="773"/>
      <c r="B26" s="773"/>
      <c r="C26" s="773"/>
      <c r="D26" s="773"/>
      <c r="E26" s="773"/>
      <c r="F26" s="773"/>
      <c r="G26" s="773"/>
    </row>
    <row r="27" spans="1:7" ht="13.95" customHeight="1">
      <c r="A27" s="773"/>
      <c r="B27" s="773"/>
      <c r="C27" s="773"/>
      <c r="D27" s="773"/>
      <c r="E27" s="773"/>
      <c r="F27" s="773"/>
      <c r="G27" s="773"/>
    </row>
    <row r="28" spans="1:7" ht="13.95" customHeight="1">
      <c r="A28" s="773"/>
      <c r="B28" s="773"/>
      <c r="C28" s="773"/>
      <c r="D28" s="773"/>
      <c r="E28" s="773"/>
      <c r="F28" s="773"/>
      <c r="G28" s="773"/>
    </row>
    <row r="29" spans="1:7" ht="13.95" customHeight="1">
      <c r="A29" s="773"/>
      <c r="B29" s="773"/>
      <c r="C29" s="773"/>
      <c r="D29" s="773"/>
      <c r="E29" s="773"/>
      <c r="F29" s="773"/>
      <c r="G29" s="773"/>
    </row>
    <row r="30" spans="1:7" ht="13.95" customHeight="1">
      <c r="A30" s="773"/>
      <c r="B30" s="773"/>
      <c r="C30" s="773"/>
      <c r="D30" s="773"/>
      <c r="E30" s="773"/>
      <c r="F30" s="773"/>
      <c r="G30" s="773"/>
    </row>
    <row r="31" spans="1:7" ht="13.95" customHeight="1">
      <c r="A31" s="773"/>
      <c r="B31" s="773"/>
      <c r="C31" s="773"/>
      <c r="D31" s="773"/>
      <c r="E31" s="773"/>
      <c r="F31" s="773"/>
      <c r="G31" s="773"/>
    </row>
    <row r="32" spans="1:7" ht="13.95" customHeight="1">
      <c r="A32" s="773"/>
      <c r="B32" s="773"/>
      <c r="C32" s="773"/>
      <c r="D32" s="773"/>
      <c r="E32" s="773"/>
      <c r="F32" s="773"/>
      <c r="G32" s="773"/>
    </row>
    <row r="33" spans="1:7" ht="13.95" customHeight="1">
      <c r="A33" s="773"/>
      <c r="B33" s="773"/>
      <c r="C33" s="773"/>
      <c r="D33" s="773"/>
      <c r="E33" s="773"/>
      <c r="F33" s="773"/>
      <c r="G33" s="773"/>
    </row>
    <row r="34" spans="1:7" ht="13.95" customHeight="1">
      <c r="A34" s="773"/>
      <c r="B34" s="773"/>
      <c r="C34" s="773"/>
      <c r="D34" s="773"/>
      <c r="E34" s="773"/>
      <c r="F34" s="773"/>
      <c r="G34" s="773"/>
    </row>
    <row r="35" spans="1:7" ht="13.95" customHeight="1">
      <c r="A35" s="773"/>
      <c r="B35" s="773"/>
      <c r="C35" s="773"/>
      <c r="D35" s="773"/>
      <c r="E35" s="773"/>
      <c r="F35" s="773"/>
      <c r="G35" s="773"/>
    </row>
    <row r="36" spans="1:7" ht="13.95" customHeight="1">
      <c r="A36" s="773"/>
      <c r="B36" s="773"/>
      <c r="C36" s="773"/>
      <c r="D36" s="773"/>
      <c r="E36" s="773"/>
      <c r="F36" s="773"/>
      <c r="G36" s="773"/>
    </row>
    <row r="37" spans="1:7" ht="13.95" customHeight="1">
      <c r="A37" s="773"/>
      <c r="B37" s="773"/>
      <c r="C37" s="773"/>
      <c r="D37" s="773"/>
      <c r="E37" s="773"/>
      <c r="F37" s="773"/>
      <c r="G37" s="773"/>
    </row>
    <row r="38" spans="1:7" ht="13.95" customHeight="1">
      <c r="A38" s="773"/>
      <c r="B38" s="773"/>
      <c r="C38" s="773"/>
      <c r="D38" s="773"/>
      <c r="E38" s="773"/>
      <c r="F38" s="773"/>
      <c r="G38" s="773"/>
    </row>
    <row r="39" spans="1:7" ht="13.95" customHeight="1">
      <c r="A39" s="773"/>
      <c r="B39" s="773"/>
      <c r="C39" s="773"/>
      <c r="D39" s="773"/>
      <c r="E39" s="773"/>
      <c r="F39" s="773"/>
      <c r="G39" s="773"/>
    </row>
    <row r="40" spans="1:7" ht="13.95" customHeight="1">
      <c r="A40" s="773"/>
      <c r="B40" s="773"/>
      <c r="C40" s="773"/>
      <c r="D40" s="773"/>
      <c r="E40" s="773"/>
      <c r="F40" s="773"/>
      <c r="G40" s="773"/>
    </row>
    <row r="41" spans="1:7" ht="13.95" customHeight="1">
      <c r="A41" s="773"/>
      <c r="B41" s="773"/>
      <c r="C41" s="773"/>
      <c r="D41" s="773"/>
      <c r="E41" s="773"/>
      <c r="F41" s="773"/>
      <c r="G41" s="773"/>
    </row>
    <row r="42" spans="1:7" ht="13.95" customHeight="1">
      <c r="A42" s="773"/>
      <c r="B42" s="773"/>
      <c r="C42" s="773"/>
      <c r="D42" s="773"/>
      <c r="E42" s="773"/>
      <c r="F42" s="773"/>
      <c r="G42" s="773"/>
    </row>
    <row r="43" spans="1:7" ht="13.95" customHeight="1">
      <c r="A43" s="773"/>
      <c r="B43" s="773"/>
      <c r="C43" s="773"/>
      <c r="D43" s="773"/>
      <c r="E43" s="773"/>
      <c r="F43" s="773"/>
      <c r="G43" s="773"/>
    </row>
    <row r="44" spans="1:7" ht="13.95" customHeight="1">
      <c r="A44" s="773"/>
      <c r="B44" s="773"/>
      <c r="C44" s="773"/>
      <c r="D44" s="773"/>
      <c r="E44" s="773"/>
      <c r="F44" s="773"/>
      <c r="G44" s="773"/>
    </row>
    <row r="45" spans="1:7" ht="13.95" customHeight="1">
      <c r="A45" s="773"/>
      <c r="B45" s="773"/>
      <c r="C45" s="773"/>
      <c r="D45" s="773"/>
      <c r="E45" s="773"/>
      <c r="F45" s="773"/>
      <c r="G45" s="773"/>
    </row>
    <row r="46" spans="1:7" ht="13.95" customHeight="1">
      <c r="A46" s="773"/>
      <c r="B46" s="773"/>
      <c r="C46" s="773"/>
      <c r="D46" s="773"/>
      <c r="E46" s="773"/>
      <c r="F46" s="773"/>
      <c r="G46" s="773"/>
    </row>
    <row r="47" spans="1:7" ht="13.95" customHeight="1">
      <c r="A47" s="773"/>
      <c r="B47" s="773"/>
      <c r="C47" s="773"/>
      <c r="D47" s="773"/>
      <c r="E47" s="773"/>
      <c r="F47" s="773"/>
      <c r="G47" s="773"/>
    </row>
    <row r="48" spans="1:7" ht="13.95" customHeight="1">
      <c r="A48" s="773"/>
      <c r="B48" s="773"/>
      <c r="C48" s="773"/>
      <c r="D48" s="773"/>
      <c r="E48" s="773"/>
      <c r="F48" s="773"/>
      <c r="G48" s="773"/>
    </row>
    <row r="49" spans="1:7" ht="13.95" customHeight="1">
      <c r="A49" s="773"/>
      <c r="B49" s="773"/>
      <c r="C49" s="773"/>
      <c r="D49" s="773"/>
      <c r="E49" s="773"/>
      <c r="F49" s="773"/>
      <c r="G49" s="773"/>
    </row>
    <row r="50" spans="1:7" ht="13.95" customHeight="1">
      <c r="A50" s="773"/>
      <c r="B50" s="773"/>
      <c r="C50" s="773"/>
      <c r="D50" s="773"/>
      <c r="E50" s="773"/>
      <c r="F50" s="773"/>
      <c r="G50" s="773"/>
    </row>
    <row r="51" spans="1:7" ht="13.95" customHeight="1"/>
    <row r="52" spans="1:7" ht="13.95" customHeight="1"/>
    <row r="53" spans="1:7" ht="13.95" customHeight="1"/>
    <row r="54" spans="1:7" ht="13.95" customHeight="1"/>
    <row r="55" spans="1:7" ht="13.95" customHeight="1"/>
    <row r="56" spans="1:7" ht="13.95" customHeight="1"/>
    <row r="57" spans="1:7" ht="13.95" customHeight="1"/>
    <row r="58" spans="1:7" ht="13.95" customHeight="1"/>
    <row r="59" spans="1:7" ht="13.95" customHeight="1"/>
    <row r="60" spans="1:7" ht="13.95" customHeight="1"/>
    <row r="61" spans="1:7" ht="13.95" customHeight="1"/>
    <row r="62" spans="1:7" ht="13.95" customHeight="1"/>
    <row r="63" spans="1:7" ht="13.95" customHeight="1"/>
    <row r="64" spans="1:7"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sheetData>
  <hyperlinks>
    <hyperlink ref="A18" r:id="rId1" xr:uid="{00000000-0004-0000-0E00-000000000000}"/>
    <hyperlink ref="H1" location="Contents!A1" display="back to contents" xr:uid="{3AD32C76-223C-4CD6-AE86-656AD5380E38}"/>
  </hyperlinks>
  <pageMargins left="0.70866141732283472" right="0.70866141732283472" top="0.74803149606299213" bottom="0.74803149606299213" header="0.31496062992125984" footer="0.31496062992125984"/>
  <pageSetup paperSize="9" orientation="landscape"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F10"/>
  <sheetViews>
    <sheetView showGridLines="0" topLeftCell="A10" zoomScaleNormal="100" workbookViewId="0"/>
  </sheetViews>
  <sheetFormatPr defaultRowHeight="14.4"/>
  <cols>
    <col min="1" max="1" width="44.109375" customWidth="1"/>
    <col min="2" max="2" width="96.33203125" customWidth="1"/>
  </cols>
  <sheetData>
    <row r="1" spans="1:6" ht="15.6">
      <c r="A1" s="206" t="s">
        <v>310</v>
      </c>
    </row>
    <row r="2" spans="1:6" ht="15.6">
      <c r="A2" s="206"/>
    </row>
    <row r="3" spans="1:6" s="77" customFormat="1" ht="15.6">
      <c r="A3" s="288" t="s">
        <v>961</v>
      </c>
      <c r="B3" s="288" t="s">
        <v>962</v>
      </c>
      <c r="F3" s="236"/>
    </row>
    <row r="4" spans="1:6" s="77" customFormat="1" ht="79.95" customHeight="1">
      <c r="A4" s="456" t="s">
        <v>311</v>
      </c>
      <c r="B4" s="455" t="s">
        <v>786</v>
      </c>
      <c r="F4" s="236"/>
    </row>
    <row r="5" spans="1:6" s="77" customFormat="1" ht="49.95" customHeight="1">
      <c r="A5" s="456" t="s">
        <v>925</v>
      </c>
      <c r="B5" s="455" t="s">
        <v>926</v>
      </c>
      <c r="F5" s="236"/>
    </row>
    <row r="6" spans="1:6" s="77" customFormat="1" ht="60" customHeight="1">
      <c r="A6" s="456" t="s">
        <v>916</v>
      </c>
      <c r="B6" s="455" t="s">
        <v>917</v>
      </c>
    </row>
    <row r="7" spans="1:6" s="77" customFormat="1" ht="49.95" customHeight="1">
      <c r="A7" s="456" t="s">
        <v>312</v>
      </c>
      <c r="B7" s="455" t="s">
        <v>409</v>
      </c>
    </row>
    <row r="8" spans="1:6" ht="49.95" customHeight="1">
      <c r="A8" s="456" t="s">
        <v>313</v>
      </c>
      <c r="B8" s="455" t="s">
        <v>351</v>
      </c>
    </row>
    <row r="9" spans="1:6" ht="60" customHeight="1">
      <c r="A9" s="456" t="s">
        <v>361</v>
      </c>
      <c r="B9" s="455" t="s">
        <v>363</v>
      </c>
    </row>
    <row r="10" spans="1:6" ht="49.95" customHeight="1">
      <c r="A10" s="456" t="s">
        <v>362</v>
      </c>
      <c r="B10" s="457" t="s">
        <v>923</v>
      </c>
    </row>
  </sheetData>
  <hyperlinks>
    <hyperlink ref="A7" r:id="rId1" xr:uid="{00000000-0004-0000-0100-000000000000}"/>
    <hyperlink ref="A4" r:id="rId2" xr:uid="{00000000-0004-0000-0100-000001000000}"/>
    <hyperlink ref="A8" r:id="rId3" xr:uid="{00000000-0004-0000-0100-000002000000}"/>
    <hyperlink ref="A9" r:id="rId4" xr:uid="{00000000-0004-0000-0100-000003000000}"/>
    <hyperlink ref="A10" r:id="rId5" xr:uid="{00000000-0004-0000-0100-000004000000}"/>
    <hyperlink ref="A6" r:id="rId6" display="https://public.tableau.com/app/profile/phs.covid.19/viz/COVID-19DailyDashboard_15960160643010/Overview" xr:uid="{6FE03D4C-0099-4F7A-98A4-90AD7B0AF7AA}"/>
    <hyperlink ref="A5" r:id="rId7" location="covid-19" display="Scottish Government Equality Evidence Reports" xr:uid="{D6CB6F2F-AF23-4143-AC24-A41D50B8802F}"/>
  </hyperlinks>
  <pageMargins left="0.7" right="0.7" top="0.75" bottom="0.75" header="0.3" footer="0.3"/>
  <pageSetup paperSize="9" orientation="portrait" r:id="rId8"/>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tableParts count="1">
    <tablePart r:id="rId9"/>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K221"/>
  <sheetViews>
    <sheetView showGridLines="0" zoomScaleNormal="100" workbookViewId="0"/>
  </sheetViews>
  <sheetFormatPr defaultRowHeight="24.9" customHeight="1"/>
  <cols>
    <col min="1" max="1" width="57.5546875" customWidth="1"/>
    <col min="2" max="2" width="19" customWidth="1"/>
    <col min="3" max="8" width="14.6640625" customWidth="1"/>
  </cols>
  <sheetData>
    <row r="1" spans="1:9" ht="19.95" customHeight="1">
      <c r="A1" s="250" t="s">
        <v>1331</v>
      </c>
      <c r="B1" s="250"/>
      <c r="C1" s="250"/>
      <c r="D1" s="250"/>
      <c r="E1" s="250"/>
      <c r="F1" s="250"/>
      <c r="G1" s="250"/>
    </row>
    <row r="2" spans="1:9" ht="19.95" customHeight="1">
      <c r="A2" s="250" t="s">
        <v>1330</v>
      </c>
      <c r="B2" s="250"/>
      <c r="C2" s="250"/>
      <c r="D2" s="250"/>
      <c r="E2" s="250"/>
      <c r="F2" s="250"/>
      <c r="G2" s="250"/>
    </row>
    <row r="3" spans="1:9" ht="13.95" customHeight="1"/>
    <row r="4" spans="1:9" ht="24.9" customHeight="1">
      <c r="A4" s="57" t="s">
        <v>570</v>
      </c>
      <c r="B4" s="13"/>
      <c r="C4" s="7"/>
      <c r="D4" s="7"/>
      <c r="E4" s="8"/>
      <c r="G4" s="71"/>
      <c r="H4" s="771" t="s">
        <v>320</v>
      </c>
      <c r="I4" s="71"/>
    </row>
    <row r="5" spans="1:9" ht="13.95" customHeight="1">
      <c r="A5" s="14"/>
      <c r="B5" s="13"/>
      <c r="C5" s="7"/>
      <c r="D5" s="7"/>
      <c r="E5" s="8"/>
    </row>
    <row r="6" spans="1:9" ht="25.2" customHeight="1">
      <c r="A6" s="865"/>
      <c r="B6" s="865"/>
      <c r="C6" s="984" t="s">
        <v>86</v>
      </c>
      <c r="D6" s="985"/>
      <c r="E6" s="985"/>
      <c r="F6" s="985"/>
      <c r="G6" s="986"/>
    </row>
    <row r="7" spans="1:9" ht="25.2" customHeight="1">
      <c r="A7" s="483" t="s">
        <v>32</v>
      </c>
      <c r="B7" s="471"/>
      <c r="C7" s="465" t="s">
        <v>4</v>
      </c>
      <c r="D7" s="465" t="s">
        <v>5</v>
      </c>
      <c r="E7" s="465" t="s">
        <v>6</v>
      </c>
      <c r="F7" s="465" t="s">
        <v>1</v>
      </c>
      <c r="G7" s="468" t="s">
        <v>26</v>
      </c>
    </row>
    <row r="8" spans="1:9" ht="30" customHeight="1">
      <c r="A8" s="310" t="s">
        <v>572</v>
      </c>
      <c r="B8" s="515"/>
      <c r="C8" s="976"/>
      <c r="D8" s="976"/>
      <c r="E8" s="976"/>
      <c r="F8" s="479">
        <v>11.2</v>
      </c>
      <c r="G8" s="72">
        <v>10.7</v>
      </c>
    </row>
    <row r="9" spans="1:9" ht="30" customHeight="1">
      <c r="A9" s="310" t="s">
        <v>573</v>
      </c>
      <c r="B9" s="515"/>
      <c r="C9" s="977">
        <v>165.01</v>
      </c>
      <c r="D9" s="977">
        <v>124.08</v>
      </c>
      <c r="E9" s="977">
        <v>138.77000000000001</v>
      </c>
      <c r="F9" s="977">
        <v>140.38999999999999</v>
      </c>
      <c r="G9" s="977">
        <v>116.4</v>
      </c>
    </row>
    <row r="10" spans="1:9" ht="30" customHeight="1">
      <c r="A10" s="310" t="s">
        <v>574</v>
      </c>
      <c r="B10" s="311"/>
      <c r="C10" s="978"/>
      <c r="D10" s="978"/>
      <c r="E10" s="978"/>
      <c r="F10" s="977">
        <v>678</v>
      </c>
      <c r="G10" s="977">
        <v>457</v>
      </c>
    </row>
    <row r="11" spans="1:9" ht="30" customHeight="1">
      <c r="A11" s="310" t="s">
        <v>575</v>
      </c>
      <c r="B11" s="515"/>
      <c r="C11" s="977">
        <v>1566.07</v>
      </c>
      <c r="D11" s="977">
        <v>1424.99</v>
      </c>
      <c r="E11" s="977">
        <v>1408.94</v>
      </c>
      <c r="F11" s="977">
        <v>1460.63</v>
      </c>
      <c r="G11" s="977">
        <v>1166.3</v>
      </c>
    </row>
    <row r="12" spans="1:9" ht="30" customHeight="1">
      <c r="A12" s="310" t="s">
        <v>576</v>
      </c>
      <c r="B12" s="515"/>
      <c r="C12" s="976"/>
      <c r="D12" s="976"/>
      <c r="E12" s="976"/>
      <c r="F12" s="977">
        <v>138.63</v>
      </c>
      <c r="G12" s="977">
        <v>90.58</v>
      </c>
    </row>
    <row r="13" spans="1:9" ht="40.200000000000003" customHeight="1">
      <c r="A13" s="479" t="s">
        <v>577</v>
      </c>
      <c r="B13" s="510"/>
      <c r="C13" s="977">
        <v>220.57</v>
      </c>
      <c r="D13" s="977">
        <v>189.88</v>
      </c>
      <c r="E13" s="977">
        <v>201.58</v>
      </c>
      <c r="F13" s="977">
        <v>203.51</v>
      </c>
      <c r="G13" s="977">
        <v>152.80000000000001</v>
      </c>
    </row>
    <row r="14" spans="1:9" ht="40.200000000000003" customHeight="1">
      <c r="A14" s="1012" t="s">
        <v>578</v>
      </c>
      <c r="B14" s="511"/>
      <c r="C14" s="979">
        <v>76.349999999999994</v>
      </c>
      <c r="D14" s="979">
        <v>60.3</v>
      </c>
      <c r="E14" s="979">
        <v>79.260000000000005</v>
      </c>
      <c r="F14" s="979">
        <v>72.27</v>
      </c>
      <c r="G14" s="979">
        <v>50.57</v>
      </c>
    </row>
    <row r="15" spans="1:9" ht="13.95" customHeight="1">
      <c r="A15" s="117"/>
      <c r="B15" s="117"/>
      <c r="C15" s="983"/>
      <c r="D15" s="983"/>
      <c r="E15" s="983"/>
      <c r="F15" s="983"/>
      <c r="G15" s="983"/>
    </row>
    <row r="16" spans="1:9" s="108" customFormat="1" ht="13.95" customHeight="1">
      <c r="A16" s="117"/>
      <c r="B16" s="117"/>
      <c r="C16" s="983"/>
      <c r="D16" s="983"/>
      <c r="E16" s="983"/>
      <c r="F16" s="987" t="s">
        <v>195</v>
      </c>
      <c r="G16" s="983"/>
    </row>
    <row r="17" spans="1:8" s="108" customFormat="1" ht="19.95" customHeight="1">
      <c r="A17" s="740" t="s">
        <v>63</v>
      </c>
      <c r="B17" s="980"/>
      <c r="C17" s="988"/>
      <c r="D17" s="988"/>
      <c r="E17" s="988"/>
      <c r="F17" s="988"/>
      <c r="G17" s="988"/>
    </row>
    <row r="18" spans="1:8" s="108" customFormat="1" ht="19.95" customHeight="1">
      <c r="A18" s="171" t="s">
        <v>1025</v>
      </c>
      <c r="B18" s="981"/>
      <c r="C18" s="981"/>
      <c r="D18" s="981"/>
      <c r="E18" s="981"/>
      <c r="F18" s="981"/>
      <c r="G18" s="981"/>
    </row>
    <row r="19" spans="1:8" s="108" customFormat="1" ht="19.95" customHeight="1">
      <c r="A19" s="171" t="s">
        <v>1024</v>
      </c>
      <c r="B19" s="981"/>
      <c r="C19" s="981"/>
      <c r="D19" s="981"/>
      <c r="E19" s="981"/>
      <c r="F19" s="981"/>
      <c r="G19" s="981"/>
    </row>
    <row r="20" spans="1:8" s="108" customFormat="1" ht="19.95" customHeight="1">
      <c r="A20" s="740" t="s">
        <v>1026</v>
      </c>
      <c r="B20" s="981"/>
      <c r="C20" s="981"/>
      <c r="D20" s="981"/>
      <c r="E20" s="981"/>
      <c r="F20" s="981"/>
      <c r="G20" s="981"/>
    </row>
    <row r="21" spans="1:8" s="108" customFormat="1" ht="19.95" customHeight="1">
      <c r="A21" s="740" t="s">
        <v>864</v>
      </c>
      <c r="B21" s="981"/>
      <c r="C21" s="848" t="s">
        <v>860</v>
      </c>
      <c r="D21" s="848"/>
      <c r="E21" s="848"/>
      <c r="F21" s="848"/>
      <c r="G21" s="981"/>
    </row>
    <row r="22" spans="1:8" s="108" customFormat="1" ht="13.95" customHeight="1">
      <c r="A22" s="171"/>
      <c r="B22" s="981"/>
      <c r="C22" s="981"/>
      <c r="D22" s="981"/>
      <c r="E22" s="981"/>
      <c r="F22" s="981"/>
      <c r="G22" s="981"/>
    </row>
    <row r="23" spans="1:8" s="108" customFormat="1" ht="19.95" customHeight="1">
      <c r="A23" s="848" t="s">
        <v>108</v>
      </c>
      <c r="B23" s="989"/>
      <c r="C23" s="988"/>
      <c r="D23" s="988"/>
      <c r="E23" s="988"/>
      <c r="F23" s="988"/>
      <c r="G23" s="987"/>
    </row>
    <row r="24" spans="1:8" s="108" customFormat="1" ht="19.95" customHeight="1">
      <c r="A24" s="848" t="s">
        <v>223</v>
      </c>
      <c r="B24" s="980"/>
      <c r="C24" s="988"/>
      <c r="D24" s="988"/>
      <c r="E24" s="988"/>
      <c r="F24" s="988"/>
      <c r="G24" s="988"/>
    </row>
    <row r="25" spans="1:8" s="108" customFormat="1" ht="13.95" customHeight="1">
      <c r="A25" s="990"/>
      <c r="B25" s="980"/>
      <c r="C25" s="988"/>
      <c r="D25" s="988"/>
      <c r="E25" s="988"/>
      <c r="F25" s="988"/>
      <c r="G25" s="988"/>
    </row>
    <row r="26" spans="1:8" s="108" customFormat="1" ht="13.95" customHeight="1">
      <c r="A26" s="537" t="s">
        <v>579</v>
      </c>
      <c r="B26" s="537"/>
      <c r="C26" s="537"/>
      <c r="D26" s="989"/>
      <c r="E26" s="906"/>
      <c r="F26" s="906"/>
      <c r="G26" s="906"/>
    </row>
    <row r="27" spans="1:8" s="108" customFormat="1" ht="13.95" customHeight="1">
      <c r="A27" s="146"/>
      <c r="B27" s="516"/>
      <c r="C27" s="516"/>
      <c r="D27" s="991"/>
      <c r="E27" s="991"/>
      <c r="F27" s="991"/>
      <c r="G27" s="991"/>
    </row>
    <row r="28" spans="1:8" ht="13.95" customHeight="1">
      <c r="A28" s="521"/>
      <c r="B28" s="154"/>
      <c r="C28" s="154"/>
      <c r="D28" s="992"/>
      <c r="E28" s="992"/>
      <c r="F28" s="992"/>
      <c r="G28" s="992"/>
    </row>
    <row r="29" spans="1:8" ht="25.2" customHeight="1">
      <c r="A29" s="897" t="s">
        <v>589</v>
      </c>
      <c r="B29" s="40"/>
      <c r="C29" s="40"/>
      <c r="D29" s="40"/>
      <c r="E29" s="40"/>
      <c r="F29" s="559"/>
      <c r="G29" s="776" t="s">
        <v>320</v>
      </c>
      <c r="H29" s="71"/>
    </row>
    <row r="30" spans="1:8" ht="13.95" customHeight="1">
      <c r="A30" s="939"/>
      <c r="B30" s="40"/>
      <c r="C30" s="40"/>
      <c r="D30" s="40"/>
      <c r="E30" s="40"/>
      <c r="F30" s="40"/>
      <c r="G30" s="40"/>
      <c r="H30" s="22"/>
    </row>
    <row r="31" spans="1:8" ht="25.2" customHeight="1">
      <c r="A31" s="865"/>
      <c r="B31" s="865"/>
      <c r="C31" s="465" t="s">
        <v>391</v>
      </c>
      <c r="D31" s="466"/>
      <c r="E31" s="466"/>
      <c r="F31" s="466"/>
      <c r="G31" s="466"/>
      <c r="H31" s="467"/>
    </row>
    <row r="32" spans="1:8" ht="25.2" customHeight="1">
      <c r="A32" s="508" t="s">
        <v>32</v>
      </c>
      <c r="B32" s="519"/>
      <c r="C32" s="618" t="s">
        <v>1</v>
      </c>
      <c r="D32" s="468" t="s">
        <v>26</v>
      </c>
      <c r="E32" s="760" t="s">
        <v>66</v>
      </c>
      <c r="F32" s="485"/>
      <c r="G32" s="485"/>
      <c r="H32" s="762"/>
    </row>
    <row r="33" spans="1:9" ht="25.2" customHeight="1">
      <c r="A33" s="72" t="s">
        <v>586</v>
      </c>
      <c r="B33" s="326" t="s">
        <v>21</v>
      </c>
      <c r="C33" s="72">
        <v>211</v>
      </c>
      <c r="D33" s="1016">
        <v>973</v>
      </c>
      <c r="E33" s="993"/>
      <c r="F33" s="1022"/>
      <c r="G33" s="1023"/>
      <c r="H33" s="1024"/>
    </row>
    <row r="34" spans="1:9" ht="25.2" customHeight="1">
      <c r="A34" s="995"/>
      <c r="B34" s="326" t="s">
        <v>22</v>
      </c>
      <c r="C34" s="995">
        <v>80</v>
      </c>
      <c r="D34" s="1017">
        <v>366</v>
      </c>
      <c r="E34" s="996"/>
      <c r="F34" s="983"/>
      <c r="G34" s="994"/>
      <c r="H34" s="1025"/>
    </row>
    <row r="35" spans="1:9" ht="25.2" customHeight="1">
      <c r="A35" s="1003"/>
      <c r="B35" s="1013" t="s">
        <v>0</v>
      </c>
      <c r="C35" s="997">
        <v>291</v>
      </c>
      <c r="D35" s="1018">
        <v>1339</v>
      </c>
      <c r="E35" s="998"/>
      <c r="F35" s="1026"/>
      <c r="G35" s="1027"/>
      <c r="H35" s="1028"/>
    </row>
    <row r="36" spans="1:9" ht="34.950000000000003" customHeight="1">
      <c r="A36" s="72" t="s">
        <v>1020</v>
      </c>
      <c r="B36" s="326" t="s">
        <v>2</v>
      </c>
      <c r="C36" s="995">
        <v>242</v>
      </c>
      <c r="D36" s="475">
        <v>1122</v>
      </c>
      <c r="E36" s="993"/>
      <c r="F36" s="1022"/>
      <c r="G36" s="1029"/>
      <c r="H36" s="1024"/>
    </row>
    <row r="37" spans="1:9" ht="34.950000000000003" customHeight="1">
      <c r="A37" s="1003" t="s">
        <v>1021</v>
      </c>
      <c r="B37" s="326" t="s">
        <v>580</v>
      </c>
      <c r="C37" s="995">
        <v>38.700000000000003</v>
      </c>
      <c r="D37" s="475">
        <v>20.6</v>
      </c>
      <c r="E37" s="998"/>
      <c r="F37" s="1026"/>
      <c r="G37" s="1030"/>
      <c r="H37" s="1028"/>
    </row>
    <row r="38" spans="1:9" ht="25.2" customHeight="1">
      <c r="A38" s="72" t="s">
        <v>1023</v>
      </c>
      <c r="B38" s="510" t="s">
        <v>21</v>
      </c>
      <c r="C38" s="1000">
        <v>48.38</v>
      </c>
      <c r="D38" s="479">
        <v>29.3</v>
      </c>
      <c r="E38" s="993"/>
      <c r="F38" s="1022"/>
      <c r="G38" s="1029"/>
      <c r="H38" s="1024"/>
    </row>
    <row r="39" spans="1:9" ht="25.2" customHeight="1">
      <c r="A39" s="995" t="s">
        <v>1022</v>
      </c>
      <c r="B39" s="326" t="s">
        <v>22</v>
      </c>
      <c r="C39" s="1001">
        <v>15.47</v>
      </c>
      <c r="D39" s="1019">
        <v>12.38</v>
      </c>
      <c r="E39" s="996"/>
      <c r="F39" s="983"/>
      <c r="G39" s="999"/>
      <c r="H39" s="1025"/>
    </row>
    <row r="40" spans="1:9" ht="25.2" customHeight="1">
      <c r="A40" s="1003"/>
      <c r="B40" s="1014" t="s">
        <v>0</v>
      </c>
      <c r="C40" s="1002">
        <v>31.92</v>
      </c>
      <c r="D40" s="1020">
        <v>20.8</v>
      </c>
      <c r="E40" s="520" t="s">
        <v>1029</v>
      </c>
      <c r="F40" s="1031"/>
      <c r="G40" s="1030"/>
      <c r="H40" s="1028"/>
    </row>
    <row r="41" spans="1:9" ht="49.95" customHeight="1">
      <c r="A41" s="1608" t="s">
        <v>587</v>
      </c>
      <c r="B41" s="1609"/>
      <c r="C41" s="995">
        <v>508.9</v>
      </c>
      <c r="D41" s="1012">
        <v>327.8</v>
      </c>
      <c r="E41" s="1032"/>
      <c r="F41" s="1033"/>
      <c r="G41" s="1034"/>
      <c r="H41" s="1035"/>
    </row>
    <row r="42" spans="1:9" ht="34.950000000000003" customHeight="1">
      <c r="A42" s="72" t="s">
        <v>590</v>
      </c>
      <c r="B42" s="117" t="s">
        <v>2</v>
      </c>
      <c r="C42" s="72">
        <v>48</v>
      </c>
      <c r="D42" s="72">
        <v>256</v>
      </c>
      <c r="E42" s="1036" t="s">
        <v>1027</v>
      </c>
      <c r="F42" s="512"/>
      <c r="G42" s="1029"/>
      <c r="H42" s="1024"/>
    </row>
    <row r="43" spans="1:9" ht="34.950000000000003" customHeight="1">
      <c r="A43" s="1003"/>
      <c r="B43" s="1015" t="s">
        <v>593</v>
      </c>
      <c r="C43" s="1003">
        <v>94.8</v>
      </c>
      <c r="D43" s="1003">
        <v>61.9</v>
      </c>
      <c r="E43" s="1037" t="s">
        <v>1028</v>
      </c>
      <c r="F43" s="513"/>
      <c r="G43" s="1030"/>
      <c r="H43" s="1028"/>
    </row>
    <row r="44" spans="1:9" ht="13.95" customHeight="1">
      <c r="A44" s="999"/>
      <c r="B44" s="249"/>
      <c r="C44" s="999"/>
      <c r="D44" s="999"/>
      <c r="E44" s="999"/>
      <c r="F44" s="999"/>
      <c r="G44" s="999"/>
      <c r="H44" s="17"/>
    </row>
    <row r="45" spans="1:9" ht="19.95" customHeight="1">
      <c r="A45" s="740" t="s">
        <v>63</v>
      </c>
      <c r="B45" s="1038"/>
      <c r="C45" s="1039"/>
      <c r="D45" s="1039"/>
      <c r="E45" s="987" t="s">
        <v>585</v>
      </c>
      <c r="F45" s="1004"/>
      <c r="G45" s="999"/>
      <c r="H45" s="11"/>
      <c r="I45" s="11"/>
    </row>
    <row r="46" spans="1:9" ht="19.95" customHeight="1">
      <c r="A46" s="740" t="s">
        <v>581</v>
      </c>
      <c r="B46" s="1038"/>
      <c r="C46" s="1039"/>
      <c r="D46" s="1039"/>
      <c r="E46" s="987"/>
      <c r="F46" s="1004"/>
      <c r="G46" s="999"/>
      <c r="H46" s="11"/>
      <c r="I46" s="11"/>
    </row>
    <row r="47" spans="1:9" ht="19.95" customHeight="1">
      <c r="A47" s="740" t="s">
        <v>582</v>
      </c>
      <c r="B47" s="1040"/>
      <c r="C47" s="1041"/>
      <c r="D47" s="1042"/>
      <c r="E47" s="1041"/>
      <c r="F47" s="1005"/>
      <c r="G47" s="24"/>
    </row>
    <row r="48" spans="1:9" ht="19.95" customHeight="1">
      <c r="A48" s="740" t="s">
        <v>591</v>
      </c>
      <c r="B48" s="1040"/>
      <c r="C48" s="1041"/>
      <c r="D48" s="1042"/>
      <c r="E48" s="1041"/>
      <c r="F48" s="1005"/>
      <c r="G48" s="24"/>
    </row>
    <row r="49" spans="1:8" ht="13.95" customHeight="1">
      <c r="A49" s="740"/>
      <c r="B49" s="1040"/>
      <c r="C49" s="1041"/>
      <c r="D49" s="1042"/>
      <c r="E49" s="1041"/>
      <c r="F49" s="1005"/>
      <c r="G49" s="24"/>
    </row>
    <row r="50" spans="1:8" ht="19.95" customHeight="1">
      <c r="A50" s="848" t="s">
        <v>583</v>
      </c>
      <c r="B50" s="1040"/>
      <c r="C50" s="1041"/>
      <c r="D50" s="1042"/>
      <c r="E50" s="1042"/>
      <c r="F50" s="1005"/>
      <c r="G50" s="24"/>
    </row>
    <row r="51" spans="1:8" ht="19.95" customHeight="1">
      <c r="A51" s="848" t="s">
        <v>108</v>
      </c>
      <c r="B51" s="1038"/>
      <c r="C51" s="1039"/>
      <c r="D51" s="1039"/>
      <c r="E51" s="987"/>
      <c r="F51" s="1004"/>
      <c r="G51" s="24"/>
    </row>
    <row r="52" spans="1:8" ht="19.95" customHeight="1">
      <c r="A52" s="848" t="s">
        <v>592</v>
      </c>
      <c r="B52" s="1038"/>
      <c r="C52" s="1039"/>
      <c r="D52" s="1039"/>
      <c r="E52" s="987"/>
      <c r="F52" s="1004"/>
      <c r="G52" s="24"/>
    </row>
    <row r="53" spans="1:8" ht="13.95" customHeight="1">
      <c r="A53" s="990"/>
      <c r="B53" s="1038"/>
      <c r="C53" s="1039"/>
      <c r="D53" s="1039"/>
      <c r="E53" s="1039"/>
      <c r="F53" s="1004"/>
      <c r="G53" s="24"/>
    </row>
    <row r="54" spans="1:8" ht="13.95" customHeight="1">
      <c r="A54" s="537" t="s">
        <v>584</v>
      </c>
      <c r="B54" s="537"/>
      <c r="C54" s="537"/>
      <c r="D54" s="1039"/>
      <c r="E54" s="1039"/>
      <c r="F54" s="1004"/>
      <c r="G54" s="24"/>
    </row>
    <row r="55" spans="1:8" ht="13.95" customHeight="1">
      <c r="A55" s="822"/>
      <c r="B55" s="1040"/>
      <c r="C55" s="1041"/>
      <c r="D55" s="1042"/>
      <c r="E55" s="1042"/>
      <c r="F55" s="24"/>
      <c r="G55" s="24"/>
    </row>
    <row r="56" spans="1:8" ht="13.95" customHeight="1">
      <c r="A56" s="26"/>
      <c r="B56" s="249"/>
      <c r="C56" s="24"/>
      <c r="D56" s="24"/>
      <c r="E56" s="24"/>
      <c r="F56" s="24"/>
      <c r="G56" s="24"/>
    </row>
    <row r="57" spans="1:8" ht="25.2" customHeight="1">
      <c r="A57" s="897" t="s">
        <v>571</v>
      </c>
      <c r="B57" s="40"/>
      <c r="C57" s="40"/>
      <c r="D57" s="40"/>
      <c r="E57" s="40"/>
      <c r="F57" s="559"/>
      <c r="G57" s="776" t="s">
        <v>320</v>
      </c>
      <c r="H57" s="71"/>
    </row>
    <row r="58" spans="1:8" ht="13.95" customHeight="1">
      <c r="A58" s="1006"/>
      <c r="B58" s="40"/>
      <c r="C58" s="40"/>
      <c r="D58" s="40"/>
      <c r="E58" s="40"/>
      <c r="F58" s="40"/>
      <c r="G58" s="40"/>
    </row>
    <row r="59" spans="1:8" ht="25.2" customHeight="1">
      <c r="A59" s="898"/>
      <c r="B59" s="865"/>
      <c r="C59" s="465" t="s">
        <v>87</v>
      </c>
      <c r="D59" s="466"/>
      <c r="E59" s="466"/>
      <c r="F59" s="466"/>
      <c r="G59" s="466"/>
      <c r="H59" s="467"/>
    </row>
    <row r="60" spans="1:8" ht="25.2" customHeight="1">
      <c r="A60" s="483" t="s">
        <v>32</v>
      </c>
      <c r="B60" s="484"/>
      <c r="C60" s="468" t="s">
        <v>1</v>
      </c>
      <c r="D60" s="468" t="s">
        <v>26</v>
      </c>
      <c r="E60" s="465" t="s">
        <v>66</v>
      </c>
      <c r="F60" s="466"/>
      <c r="G60" s="466"/>
      <c r="H60" s="467"/>
    </row>
    <row r="61" spans="1:8" ht="40.200000000000003" customHeight="1">
      <c r="A61" s="479" t="s">
        <v>1031</v>
      </c>
      <c r="B61" s="474"/>
      <c r="C61" s="979">
        <v>11.22</v>
      </c>
      <c r="D61" s="979">
        <v>10.8</v>
      </c>
      <c r="E61" s="1032"/>
      <c r="F61" s="1033"/>
      <c r="G61" s="1048"/>
      <c r="H61" s="1049"/>
    </row>
    <row r="62" spans="1:8" ht="25.2" customHeight="1">
      <c r="A62" s="473" t="s">
        <v>1032</v>
      </c>
      <c r="B62" s="391" t="s">
        <v>7</v>
      </c>
      <c r="C62" s="977">
        <v>23.04</v>
      </c>
      <c r="D62" s="977">
        <v>20.88</v>
      </c>
      <c r="E62" s="993"/>
      <c r="F62" s="1022"/>
      <c r="G62" s="1050"/>
      <c r="H62" s="1051"/>
    </row>
    <row r="63" spans="1:8" ht="25.2" customHeight="1">
      <c r="A63" s="517"/>
      <c r="B63" s="392" t="s">
        <v>8</v>
      </c>
      <c r="C63" s="1008">
        <v>8.36</v>
      </c>
      <c r="D63" s="1008">
        <v>7.26</v>
      </c>
      <c r="E63" s="996"/>
      <c r="F63" s="983"/>
      <c r="G63" s="1007"/>
      <c r="H63" s="1052"/>
    </row>
    <row r="64" spans="1:8" ht="25.2" customHeight="1">
      <c r="A64" s="518"/>
      <c r="B64" s="1047" t="s">
        <v>0</v>
      </c>
      <c r="C64" s="1009">
        <v>15.7</v>
      </c>
      <c r="D64" s="1009">
        <v>14.07</v>
      </c>
      <c r="E64" s="520" t="s">
        <v>1033</v>
      </c>
      <c r="F64" s="1031"/>
      <c r="G64" s="1053"/>
      <c r="H64" s="1054"/>
    </row>
    <row r="65" spans="1:11" ht="25.2" customHeight="1">
      <c r="A65" s="117"/>
      <c r="B65" s="742"/>
      <c r="C65" s="1021"/>
      <c r="D65" s="1021"/>
      <c r="E65" s="1021"/>
      <c r="F65" s="1021"/>
      <c r="G65" s="1007"/>
      <c r="H65" s="15"/>
    </row>
    <row r="66" spans="1:11" s="108" customFormat="1" ht="13.95" customHeight="1">
      <c r="A66" s="740"/>
      <c r="B66" s="740"/>
      <c r="C66" s="740"/>
      <c r="D66" s="740"/>
      <c r="E66" s="987" t="s">
        <v>585</v>
      </c>
      <c r="F66" s="193"/>
      <c r="G66" s="113"/>
      <c r="H66" s="45"/>
      <c r="I66" s="43"/>
      <c r="J66" s="43"/>
      <c r="K66" s="43"/>
    </row>
    <row r="67" spans="1:11" s="108" customFormat="1" ht="13.95" customHeight="1">
      <c r="A67" s="740"/>
      <c r="B67" s="740"/>
      <c r="C67" s="740"/>
      <c r="D67" s="740"/>
      <c r="E67" s="193"/>
      <c r="F67" s="193"/>
      <c r="G67" s="113"/>
      <c r="H67" s="45"/>
      <c r="I67" s="43"/>
      <c r="J67" s="43"/>
      <c r="K67" s="43"/>
    </row>
    <row r="68" spans="1:11" s="108" customFormat="1" ht="25.2" customHeight="1">
      <c r="A68" s="740" t="s">
        <v>1030</v>
      </c>
      <c r="B68" s="740"/>
      <c r="C68" s="1043"/>
      <c r="D68" s="1043"/>
      <c r="E68" s="1043"/>
      <c r="F68" s="1043"/>
      <c r="G68" s="865"/>
      <c r="H68" s="43"/>
      <c r="I68" s="43"/>
      <c r="J68" s="43"/>
      <c r="K68" s="43"/>
    </row>
    <row r="69" spans="1:11" s="108" customFormat="1" ht="15.6" customHeight="1">
      <c r="A69" s="740"/>
      <c r="B69" s="740"/>
      <c r="C69" s="740"/>
      <c r="D69" s="740"/>
      <c r="E69" s="740"/>
      <c r="F69" s="740"/>
      <c r="G69" s="865"/>
      <c r="H69" s="43"/>
      <c r="I69" s="43"/>
      <c r="J69" s="43"/>
      <c r="K69" s="43"/>
    </row>
    <row r="70" spans="1:11" s="108" customFormat="1" ht="13.95" customHeight="1">
      <c r="A70" s="848" t="s">
        <v>108</v>
      </c>
      <c r="B70" s="740"/>
      <c r="C70" s="740"/>
      <c r="D70" s="740"/>
      <c r="E70" s="740"/>
      <c r="F70" s="740"/>
      <c r="G70" s="865"/>
      <c r="H70" s="43"/>
      <c r="I70" s="43"/>
      <c r="J70" s="43"/>
      <c r="K70" s="43"/>
    </row>
    <row r="71" spans="1:11" s="108" customFormat="1" ht="13.95" customHeight="1">
      <c r="A71" s="990"/>
      <c r="B71" s="740"/>
      <c r="C71" s="740"/>
      <c r="D71" s="740"/>
      <c r="E71" s="740"/>
      <c r="F71" s="740"/>
      <c r="G71" s="865"/>
      <c r="H71" s="43"/>
      <c r="I71" s="43"/>
      <c r="J71" s="43"/>
      <c r="K71" s="43"/>
    </row>
    <row r="72" spans="1:11" s="108" customFormat="1" ht="13.95" customHeight="1">
      <c r="A72" s="862" t="s">
        <v>588</v>
      </c>
      <c r="B72" s="862"/>
      <c r="C72" s="862"/>
      <c r="D72" s="865"/>
      <c r="E72" s="865"/>
      <c r="F72" s="865"/>
      <c r="G72" s="865"/>
      <c r="H72" s="43"/>
      <c r="I72" s="43"/>
      <c r="J72" s="43"/>
      <c r="K72" s="43"/>
    </row>
    <row r="73" spans="1:11" s="108" customFormat="1" ht="13.95" customHeight="1">
      <c r="A73" s="862"/>
      <c r="B73" s="862"/>
      <c r="C73" s="862"/>
      <c r="D73" s="865"/>
      <c r="E73" s="865"/>
      <c r="F73" s="865"/>
      <c r="G73" s="865"/>
      <c r="H73" s="43"/>
      <c r="I73" s="43"/>
      <c r="J73" s="43"/>
      <c r="K73" s="43"/>
    </row>
    <row r="74" spans="1:11" s="108" customFormat="1" ht="13.95" customHeight="1">
      <c r="A74" s="865"/>
      <c r="B74" s="865"/>
      <c r="C74" s="865"/>
      <c r="D74" s="865"/>
      <c r="E74" s="865"/>
      <c r="F74" s="865"/>
      <c r="G74" s="865"/>
      <c r="H74" s="43"/>
      <c r="I74" s="43"/>
      <c r="J74" s="43"/>
      <c r="K74" s="43"/>
    </row>
    <row r="75" spans="1:11" s="108" customFormat="1" ht="19.95" customHeight="1">
      <c r="A75" s="172"/>
      <c r="B75" s="1044"/>
      <c r="C75" s="172"/>
      <c r="D75" s="865"/>
      <c r="E75" s="865"/>
      <c r="F75" s="865"/>
      <c r="G75" s="865"/>
      <c r="H75" s="43"/>
      <c r="I75" s="43"/>
      <c r="J75" s="43"/>
      <c r="K75" s="43"/>
    </row>
    <row r="76" spans="1:11" s="108" customFormat="1" ht="19.95" customHeight="1">
      <c r="A76" s="1055"/>
      <c r="B76" s="1045"/>
      <c r="C76" s="1046"/>
      <c r="D76" s="739"/>
      <c r="E76" s="865"/>
      <c r="F76" s="865"/>
      <c r="G76" s="865"/>
      <c r="H76" s="43"/>
      <c r="I76" s="43"/>
      <c r="J76" s="43"/>
      <c r="K76" s="43"/>
    </row>
    <row r="77" spans="1:11" ht="19.95" customHeight="1">
      <c r="A77" s="1055"/>
      <c r="B77" s="1045"/>
      <c r="C77" s="1045"/>
      <c r="D77" s="930"/>
      <c r="E77" s="777"/>
      <c r="F77" s="777"/>
      <c r="G77" s="777"/>
      <c r="H77" s="773"/>
      <c r="I77" s="773"/>
      <c r="J77" s="773"/>
      <c r="K77" s="773"/>
    </row>
    <row r="78" spans="1:11" ht="19.95" customHeight="1">
      <c r="A78" s="1056"/>
      <c r="B78" s="1045"/>
      <c r="C78" s="1045"/>
      <c r="D78" s="930"/>
      <c r="E78" s="777"/>
      <c r="F78" s="777"/>
      <c r="G78" s="777"/>
      <c r="H78" s="773"/>
      <c r="I78" s="773"/>
      <c r="J78" s="773"/>
      <c r="K78" s="773"/>
    </row>
    <row r="79" spans="1:11" ht="19.95" customHeight="1">
      <c r="A79" s="1056"/>
      <c r="B79" s="1045"/>
      <c r="C79" s="1045"/>
      <c r="D79" s="930"/>
      <c r="E79" s="777"/>
      <c r="F79" s="777"/>
      <c r="G79" s="777"/>
      <c r="H79" s="773"/>
      <c r="I79" s="773"/>
      <c r="J79" s="773"/>
      <c r="K79" s="773"/>
    </row>
    <row r="80" spans="1:11" ht="19.95" customHeight="1">
      <c r="A80" s="1057"/>
      <c r="B80" s="1045"/>
      <c r="C80" s="1045"/>
      <c r="D80" s="930"/>
      <c r="E80" s="777"/>
      <c r="F80" s="777"/>
      <c r="G80" s="777"/>
      <c r="H80" s="773"/>
      <c r="I80" s="773"/>
      <c r="J80" s="773"/>
      <c r="K80" s="773"/>
    </row>
    <row r="81" spans="1:11" ht="19.95" customHeight="1">
      <c r="A81" s="1057"/>
      <c r="B81" s="1045"/>
      <c r="C81" s="1045"/>
      <c r="D81" s="930"/>
      <c r="E81" s="777"/>
      <c r="F81" s="777"/>
      <c r="G81" s="777"/>
      <c r="H81" s="773"/>
      <c r="I81" s="773"/>
      <c r="J81" s="773"/>
      <c r="K81" s="773"/>
    </row>
    <row r="82" spans="1:11" ht="19.95" customHeight="1">
      <c r="A82" s="1057"/>
      <c r="B82" s="1045"/>
      <c r="C82" s="1045"/>
      <c r="D82" s="930"/>
      <c r="E82" s="777"/>
      <c r="F82" s="777"/>
      <c r="G82" s="777"/>
      <c r="H82" s="773"/>
      <c r="I82" s="773"/>
      <c r="J82" s="773"/>
      <c r="K82" s="773"/>
    </row>
    <row r="83" spans="1:11" ht="13.95" customHeight="1">
      <c r="A83" s="930"/>
      <c r="B83" s="930"/>
      <c r="C83" s="930"/>
      <c r="D83" s="930"/>
      <c r="E83" s="777"/>
      <c r="F83" s="777"/>
      <c r="G83" s="777"/>
      <c r="H83" s="773"/>
      <c r="I83" s="773"/>
      <c r="J83" s="773"/>
      <c r="K83" s="773"/>
    </row>
    <row r="84" spans="1:11" ht="13.95" customHeight="1">
      <c r="A84" s="1011"/>
      <c r="B84" s="1011"/>
      <c r="C84" s="1011"/>
      <c r="D84" s="1011"/>
      <c r="E84" s="40"/>
      <c r="F84" s="40"/>
      <c r="G84" s="40"/>
    </row>
    <row r="85" spans="1:11" ht="13.95" customHeight="1">
      <c r="A85" s="1011"/>
      <c r="B85" s="1011"/>
      <c r="C85" s="1011"/>
      <c r="D85" s="1011"/>
      <c r="E85" s="40"/>
      <c r="F85" s="40"/>
      <c r="G85" s="40"/>
    </row>
    <row r="86" spans="1:11" ht="13.95" customHeight="1">
      <c r="A86" s="1011"/>
      <c r="B86" s="1011"/>
      <c r="C86" s="1011"/>
      <c r="D86" s="1011"/>
      <c r="E86" s="40"/>
      <c r="F86" s="40"/>
      <c r="G86" s="40"/>
    </row>
    <row r="87" spans="1:11" ht="13.95" customHeight="1">
      <c r="A87" s="1011"/>
      <c r="B87" s="1011"/>
      <c r="C87" s="1011"/>
      <c r="D87" s="1011"/>
      <c r="E87" s="40"/>
      <c r="F87" s="40"/>
      <c r="G87" s="40"/>
    </row>
    <row r="88" spans="1:11" ht="13.95" customHeight="1">
      <c r="A88" s="1011"/>
      <c r="B88" s="1011"/>
      <c r="C88" s="1011"/>
      <c r="D88" s="1011"/>
      <c r="E88" s="40"/>
      <c r="F88" s="40"/>
      <c r="G88" s="40"/>
    </row>
    <row r="89" spans="1:11" ht="13.95" customHeight="1">
      <c r="A89" s="1011"/>
      <c r="B89" s="1011"/>
      <c r="C89" s="1011"/>
      <c r="D89" s="1011"/>
      <c r="E89" s="40"/>
      <c r="F89" s="40"/>
      <c r="G89" s="40"/>
    </row>
    <row r="90" spans="1:11" ht="13.95" customHeight="1">
      <c r="A90" s="1011"/>
      <c r="B90" s="1011"/>
      <c r="C90" s="1011"/>
      <c r="D90" s="1011"/>
      <c r="E90" s="40"/>
      <c r="F90" s="40"/>
      <c r="G90" s="40"/>
    </row>
    <row r="91" spans="1:11" ht="13.95" customHeight="1">
      <c r="A91" s="1011"/>
      <c r="B91" s="1011"/>
      <c r="C91" s="1011"/>
      <c r="D91" s="1011"/>
      <c r="E91" s="40"/>
      <c r="F91" s="40"/>
      <c r="G91" s="40"/>
    </row>
    <row r="92" spans="1:11" ht="13.95" customHeight="1">
      <c r="A92" s="1011"/>
      <c r="B92" s="1011"/>
      <c r="C92" s="1011"/>
      <c r="D92" s="1011"/>
      <c r="E92" s="40"/>
      <c r="F92" s="40"/>
      <c r="G92" s="40"/>
    </row>
    <row r="93" spans="1:11" ht="13.95" customHeight="1">
      <c r="A93" s="1011"/>
      <c r="B93" s="1011"/>
      <c r="C93" s="1011"/>
      <c r="D93" s="1011"/>
      <c r="E93" s="40"/>
      <c r="F93" s="40"/>
      <c r="G93" s="40"/>
    </row>
    <row r="94" spans="1:11" ht="13.95" customHeight="1">
      <c r="A94" s="40"/>
      <c r="B94" s="40"/>
      <c r="C94" s="40"/>
      <c r="D94" s="40"/>
      <c r="E94" s="40"/>
      <c r="F94" s="40"/>
      <c r="G94" s="40"/>
    </row>
    <row r="95" spans="1:11" ht="13.95" customHeight="1">
      <c r="A95" s="40"/>
      <c r="B95" s="40"/>
      <c r="C95" s="40"/>
      <c r="D95" s="40"/>
      <c r="E95" s="40"/>
      <c r="F95" s="40"/>
      <c r="G95" s="40"/>
    </row>
    <row r="96" spans="1:11" ht="13.95" customHeight="1">
      <c r="A96" s="40"/>
      <c r="B96" s="40"/>
      <c r="C96" s="40"/>
      <c r="D96" s="40"/>
      <c r="E96" s="40"/>
      <c r="F96" s="40"/>
      <c r="G96" s="40"/>
    </row>
    <row r="97" spans="1:7" ht="13.95" customHeight="1">
      <c r="A97" s="40"/>
      <c r="B97" s="40"/>
      <c r="C97" s="40"/>
      <c r="D97" s="40"/>
      <c r="E97" s="40"/>
      <c r="F97" s="40"/>
      <c r="G97" s="40"/>
    </row>
    <row r="98" spans="1:7" ht="13.95" customHeight="1">
      <c r="A98" s="40"/>
      <c r="B98" s="40"/>
      <c r="C98" s="40"/>
      <c r="D98" s="40"/>
      <c r="E98" s="40"/>
      <c r="F98" s="40"/>
      <c r="G98" s="40"/>
    </row>
    <row r="99" spans="1:7" ht="13.95" customHeight="1">
      <c r="A99" s="40"/>
      <c r="B99" s="40"/>
      <c r="C99" s="40"/>
      <c r="D99" s="40"/>
      <c r="E99" s="40"/>
      <c r="F99" s="40"/>
      <c r="G99" s="40"/>
    </row>
    <row r="100" spans="1:7" ht="13.95" customHeight="1">
      <c r="A100" s="40"/>
      <c r="B100" s="40"/>
      <c r="C100" s="40"/>
      <c r="D100" s="40"/>
      <c r="E100" s="40"/>
      <c r="F100" s="40"/>
      <c r="G100" s="40"/>
    </row>
    <row r="101" spans="1:7" ht="13.95" customHeight="1">
      <c r="A101" s="40"/>
      <c r="B101" s="40"/>
      <c r="C101" s="40"/>
      <c r="D101" s="40"/>
      <c r="E101" s="40"/>
      <c r="F101" s="40"/>
      <c r="G101" s="40"/>
    </row>
    <row r="102" spans="1:7" ht="13.95" customHeight="1">
      <c r="A102" s="40"/>
      <c r="B102" s="40"/>
      <c r="C102" s="40"/>
      <c r="D102" s="40"/>
      <c r="E102" s="40"/>
      <c r="F102" s="40"/>
      <c r="G102" s="40"/>
    </row>
    <row r="103" spans="1:7" ht="13.95" customHeight="1">
      <c r="A103" s="40"/>
      <c r="B103" s="40"/>
      <c r="C103" s="40"/>
      <c r="D103" s="40"/>
      <c r="E103" s="40"/>
      <c r="F103" s="40"/>
      <c r="G103" s="40"/>
    </row>
    <row r="104" spans="1:7" ht="13.95" customHeight="1">
      <c r="A104" s="40"/>
      <c r="B104" s="40"/>
      <c r="C104" s="40"/>
      <c r="D104" s="40"/>
      <c r="E104" s="40"/>
      <c r="F104" s="40"/>
      <c r="G104" s="40"/>
    </row>
    <row r="105" spans="1:7" ht="13.95" customHeight="1">
      <c r="A105" s="40"/>
      <c r="B105" s="40"/>
      <c r="C105" s="40"/>
      <c r="D105" s="40"/>
      <c r="E105" s="40"/>
      <c r="F105" s="40"/>
      <c r="G105" s="40"/>
    </row>
    <row r="106" spans="1:7" ht="13.95" customHeight="1">
      <c r="A106" s="40"/>
      <c r="B106" s="40"/>
      <c r="C106" s="40"/>
      <c r="D106" s="40"/>
      <c r="E106" s="40"/>
      <c r="F106" s="40"/>
      <c r="G106" s="40"/>
    </row>
    <row r="107" spans="1:7" ht="13.95" customHeight="1">
      <c r="A107" s="40"/>
      <c r="B107" s="40"/>
      <c r="C107" s="40"/>
      <c r="D107" s="40"/>
      <c r="E107" s="40"/>
      <c r="F107" s="40"/>
      <c r="G107" s="40"/>
    </row>
    <row r="108" spans="1:7" ht="13.95" customHeight="1">
      <c r="A108" s="40"/>
      <c r="B108" s="40"/>
      <c r="C108" s="40"/>
      <c r="D108" s="40"/>
      <c r="E108" s="40"/>
      <c r="F108" s="40"/>
      <c r="G108" s="40"/>
    </row>
    <row r="109" spans="1:7" ht="13.95" customHeight="1">
      <c r="A109" s="40"/>
      <c r="B109" s="40"/>
      <c r="C109" s="40"/>
      <c r="D109" s="40"/>
      <c r="E109" s="40"/>
      <c r="F109" s="40"/>
      <c r="G109" s="40"/>
    </row>
    <row r="110" spans="1:7" ht="13.95" customHeight="1">
      <c r="A110" s="40"/>
      <c r="B110" s="40"/>
      <c r="C110" s="40"/>
      <c r="D110" s="40"/>
      <c r="E110" s="40"/>
      <c r="F110" s="40"/>
      <c r="G110" s="40"/>
    </row>
    <row r="111" spans="1:7" ht="13.95" customHeight="1">
      <c r="A111" s="40"/>
      <c r="B111" s="40"/>
      <c r="C111" s="40"/>
      <c r="D111" s="40"/>
      <c r="E111" s="40"/>
      <c r="F111" s="40"/>
      <c r="G111" s="40"/>
    </row>
    <row r="112" spans="1:7" ht="13.95" customHeight="1">
      <c r="A112" s="40"/>
      <c r="B112" s="40"/>
      <c r="C112" s="40"/>
      <c r="D112" s="40"/>
      <c r="E112" s="40"/>
      <c r="F112" s="40"/>
      <c r="G112" s="40"/>
    </row>
    <row r="113" spans="1:7" ht="13.95" customHeight="1">
      <c r="A113" s="40"/>
      <c r="B113" s="40"/>
      <c r="C113" s="40"/>
      <c r="D113" s="40"/>
      <c r="E113" s="40"/>
      <c r="F113" s="40"/>
      <c r="G113" s="40"/>
    </row>
    <row r="114" spans="1:7" ht="13.95" customHeight="1">
      <c r="A114" s="40"/>
      <c r="B114" s="40"/>
      <c r="C114" s="40"/>
      <c r="D114" s="40"/>
      <c r="E114" s="40"/>
      <c r="F114" s="40"/>
      <c r="G114" s="40"/>
    </row>
    <row r="115" spans="1:7" ht="13.95" customHeight="1"/>
    <row r="116" spans="1:7" ht="13.95" customHeight="1"/>
    <row r="117" spans="1:7" ht="13.95" customHeight="1"/>
    <row r="118" spans="1:7" ht="13.95" customHeight="1"/>
    <row r="119" spans="1:7" ht="13.95" customHeight="1"/>
    <row r="120" spans="1:7" ht="13.95" customHeight="1"/>
    <row r="121" spans="1:7" ht="13.95" customHeight="1"/>
    <row r="122" spans="1:7" ht="13.95" customHeight="1"/>
    <row r="123" spans="1:7" ht="13.95" customHeight="1"/>
    <row r="124" spans="1:7" ht="13.95" customHeight="1"/>
    <row r="125" spans="1:7" ht="13.95" customHeight="1"/>
    <row r="126" spans="1:7" ht="13.95" customHeight="1"/>
    <row r="127" spans="1:7" ht="13.95" customHeight="1"/>
    <row r="128" spans="1:7"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sheetData>
  <mergeCells count="1">
    <mergeCell ref="A41:B41"/>
  </mergeCells>
  <hyperlinks>
    <hyperlink ref="A51" r:id="rId1" xr:uid="{00000000-0004-0000-0F00-000001000000}"/>
    <hyperlink ref="A23" r:id="rId2" xr:uid="{00000000-0004-0000-0F00-000002000000}"/>
    <hyperlink ref="A24" r:id="rId3" xr:uid="{00000000-0004-0000-0F00-000004000000}"/>
    <hyperlink ref="H4" location="Contents!A1" display="back to contents" xr:uid="{00000000-0004-0000-0F00-000005000000}"/>
    <hyperlink ref="A50" r:id="rId4" xr:uid="{1F5F5F3D-5367-4592-A2E5-6A21FC4BF86F}"/>
    <hyperlink ref="A52" r:id="rId5" xr:uid="{3F7A3DB6-F2F7-4B75-8CDD-A4809780010E}"/>
    <hyperlink ref="A70" r:id="rId6" xr:uid="{AE227162-948B-4706-B40E-8443FC766F84}"/>
    <hyperlink ref="G29" location="Contents!A1" display="back to contents" xr:uid="{4D4158EE-A1C9-45A2-883B-C7375A90812F}"/>
    <hyperlink ref="G57" location="Contents!A1" display="back to contents" xr:uid="{B2A3AFB7-7DDD-490D-8D72-182E62DF580B}"/>
    <hyperlink ref="C21" r:id="rId7" xr:uid="{55F079C1-131A-4391-860B-36A59BA64199}"/>
  </hyperlinks>
  <pageMargins left="0.70866141732283472" right="0.70866141732283472" top="0.74803149606299213" bottom="0.74803149606299213" header="0.31496062992125984" footer="0.31496062992125984"/>
  <pageSetup paperSize="9" scale="54" orientation="landscape" r:id="rId8"/>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fitToPage="1"/>
  </sheetPr>
  <dimension ref="A1:P132"/>
  <sheetViews>
    <sheetView showGridLines="0" zoomScaleNormal="100" workbookViewId="0"/>
  </sheetViews>
  <sheetFormatPr defaultRowHeight="24.9" customHeight="1"/>
  <cols>
    <col min="1" max="1" width="50.44140625" customWidth="1"/>
    <col min="2" max="2" width="15.6640625" customWidth="1"/>
    <col min="3" max="5" width="15.33203125" customWidth="1"/>
    <col min="6" max="6" width="17.88671875" customWidth="1"/>
    <col min="7" max="7" width="30.6640625" customWidth="1"/>
  </cols>
  <sheetData>
    <row r="1" spans="1:10" ht="19.95" customHeight="1">
      <c r="A1" s="250" t="s">
        <v>1034</v>
      </c>
      <c r="B1" s="250"/>
      <c r="C1" s="250"/>
      <c r="D1" s="250"/>
      <c r="E1" s="250"/>
      <c r="F1" s="250"/>
      <c r="G1" s="250"/>
      <c r="H1" s="374"/>
    </row>
    <row r="2" spans="1:10" ht="19.95" customHeight="1">
      <c r="A2" s="250" t="s">
        <v>1035</v>
      </c>
      <c r="B2" s="250"/>
      <c r="C2" s="250"/>
      <c r="D2" s="250"/>
      <c r="E2" s="250"/>
      <c r="F2" s="250"/>
      <c r="G2" s="250"/>
      <c r="H2" s="374"/>
    </row>
    <row r="3" spans="1:10" ht="13.95" customHeight="1">
      <c r="A3" s="250"/>
      <c r="B3" s="250"/>
      <c r="C3" s="250"/>
      <c r="D3" s="250"/>
      <c r="E3" s="250"/>
      <c r="F3" s="250"/>
      <c r="G3" s="250"/>
      <c r="H3" s="93"/>
    </row>
    <row r="4" spans="1:10" ht="19.95" customHeight="1">
      <c r="A4" s="57" t="s">
        <v>865</v>
      </c>
      <c r="B4" s="57"/>
      <c r="C4" s="57"/>
      <c r="D4" s="57"/>
      <c r="E4" s="57"/>
      <c r="F4" s="57"/>
      <c r="G4" s="771" t="s">
        <v>320</v>
      </c>
      <c r="H4" s="71"/>
      <c r="J4" s="71"/>
    </row>
    <row r="5" spans="1:10" ht="13.95" customHeight="1">
      <c r="A5" s="12"/>
      <c r="B5" s="1060"/>
      <c r="C5" s="7"/>
      <c r="D5" s="7"/>
      <c r="E5" s="8"/>
      <c r="F5" s="93"/>
      <c r="G5" s="93"/>
      <c r="H5" s="93"/>
    </row>
    <row r="6" spans="1:10" ht="19.95" customHeight="1">
      <c r="A6" s="874"/>
      <c r="B6" s="543" t="s">
        <v>239</v>
      </c>
      <c r="C6" s="544"/>
      <c r="D6" s="544"/>
      <c r="E6" s="544"/>
      <c r="F6" s="545"/>
      <c r="G6" s="93"/>
      <c r="H6" s="93"/>
      <c r="I6" s="232"/>
    </row>
    <row r="7" spans="1:10" ht="46.8">
      <c r="A7" s="799" t="s">
        <v>32</v>
      </c>
      <c r="B7" s="465" t="s">
        <v>4</v>
      </c>
      <c r="C7" s="465" t="s">
        <v>5</v>
      </c>
      <c r="D7" s="465" t="s">
        <v>6</v>
      </c>
      <c r="E7" s="469" t="s">
        <v>205</v>
      </c>
      <c r="F7" s="465" t="s">
        <v>26</v>
      </c>
      <c r="G7" s="468" t="s">
        <v>66</v>
      </c>
      <c r="H7" s="99"/>
    </row>
    <row r="8" spans="1:10" ht="40.049999999999997" customHeight="1">
      <c r="A8" s="514" t="s">
        <v>632</v>
      </c>
      <c r="B8" s="887">
        <v>0.86299999999999999</v>
      </c>
      <c r="C8" s="887">
        <v>0.872</v>
      </c>
      <c r="D8" s="887">
        <v>0.85599999999999998</v>
      </c>
      <c r="E8" s="887">
        <v>0.86299999999999999</v>
      </c>
      <c r="F8" s="1090">
        <v>0.84199999999999997</v>
      </c>
      <c r="G8" s="1088"/>
      <c r="H8" s="99"/>
    </row>
    <row r="9" spans="1:10" ht="40.049999999999997" customHeight="1">
      <c r="A9" s="514" t="s">
        <v>638</v>
      </c>
      <c r="B9" s="887">
        <v>0.23699999999999999</v>
      </c>
      <c r="C9" s="887">
        <v>0.36299999999999999</v>
      </c>
      <c r="D9" s="887">
        <v>0.32600000000000001</v>
      </c>
      <c r="E9" s="887">
        <v>0.311</v>
      </c>
      <c r="F9" s="1090">
        <v>0.318</v>
      </c>
      <c r="G9" s="1089"/>
      <c r="H9" s="200"/>
    </row>
    <row r="10" spans="1:10" ht="60" customHeight="1">
      <c r="A10" s="951" t="s">
        <v>639</v>
      </c>
      <c r="B10" s="1091"/>
      <c r="C10" s="1091"/>
      <c r="D10" s="1091"/>
      <c r="E10" s="887">
        <v>0.871</v>
      </c>
      <c r="F10" s="1090">
        <v>0.79300000000000004</v>
      </c>
      <c r="G10" s="1089"/>
      <c r="H10" s="200"/>
    </row>
    <row r="11" spans="1:10" ht="40.049999999999997" customHeight="1">
      <c r="A11" s="229" t="s">
        <v>869</v>
      </c>
      <c r="B11" s="887">
        <v>0.20799999999999999</v>
      </c>
      <c r="C11" s="887">
        <v>0.21099999999999999</v>
      </c>
      <c r="D11" s="887">
        <v>0.20200000000000001</v>
      </c>
      <c r="E11" s="887">
        <v>0.20649999999999999</v>
      </c>
      <c r="F11" s="1090">
        <v>0.14699999999999999</v>
      </c>
      <c r="G11" s="1089"/>
      <c r="H11" s="200"/>
    </row>
    <row r="12" spans="1:10" ht="40.049999999999997" customHeight="1">
      <c r="A12" s="793" t="s">
        <v>633</v>
      </c>
      <c r="B12" s="314">
        <v>0.69299999999999995</v>
      </c>
      <c r="C12" s="314">
        <v>0.72799999999999998</v>
      </c>
      <c r="D12" s="314">
        <v>0.77600000000000002</v>
      </c>
      <c r="E12" s="314">
        <v>0.73399999999999999</v>
      </c>
      <c r="F12" s="884">
        <v>0.76300000000000001</v>
      </c>
      <c r="G12" s="1089"/>
      <c r="H12" s="200"/>
    </row>
    <row r="13" spans="1:10" ht="40.049999999999997" customHeight="1">
      <c r="A13" s="793" t="s">
        <v>634</v>
      </c>
      <c r="B13" s="1091"/>
      <c r="C13" s="1091"/>
      <c r="D13" s="1091"/>
      <c r="E13" s="314">
        <v>0.61699999999999999</v>
      </c>
      <c r="F13" s="884">
        <v>0.63900000000000001</v>
      </c>
      <c r="G13" s="522" t="s">
        <v>641</v>
      </c>
      <c r="H13" s="1079"/>
    </row>
    <row r="14" spans="1:10" ht="79.95" customHeight="1">
      <c r="A14" s="228" t="s">
        <v>635</v>
      </c>
      <c r="B14" s="314">
        <v>0.57899999999999996</v>
      </c>
      <c r="C14" s="314">
        <v>0.61299999999999999</v>
      </c>
      <c r="D14" s="314">
        <v>0.61899999999999999</v>
      </c>
      <c r="E14" s="314">
        <v>0.60619999999999996</v>
      </c>
      <c r="F14" s="884">
        <v>0.72399999999999998</v>
      </c>
      <c r="G14" s="522" t="s">
        <v>1039</v>
      </c>
      <c r="H14" s="246"/>
    </row>
    <row r="15" spans="1:10" ht="40.049999999999997" customHeight="1">
      <c r="A15" s="228" t="s">
        <v>636</v>
      </c>
      <c r="B15" s="314">
        <v>0.65900000000000003</v>
      </c>
      <c r="C15" s="314">
        <v>0.68100000000000005</v>
      </c>
      <c r="D15" s="314">
        <v>0.67800000000000005</v>
      </c>
      <c r="E15" s="314">
        <v>0.67400000000000004</v>
      </c>
      <c r="F15" s="884">
        <v>0.75</v>
      </c>
      <c r="G15" s="1089"/>
      <c r="H15" s="200"/>
    </row>
    <row r="16" spans="1:10" ht="40.049999999999997" customHeight="1">
      <c r="A16" s="793" t="s">
        <v>637</v>
      </c>
      <c r="B16" s="1091"/>
      <c r="C16" s="1091"/>
      <c r="D16" s="1091"/>
      <c r="E16" s="1092">
        <v>4.1100000000000003</v>
      </c>
      <c r="F16" s="1093">
        <v>3.94</v>
      </c>
      <c r="G16" s="522" t="s">
        <v>238</v>
      </c>
      <c r="H16" s="1079"/>
    </row>
    <row r="17" spans="1:10" ht="79.95" customHeight="1">
      <c r="A17" s="372" t="s">
        <v>424</v>
      </c>
      <c r="B17" s="657">
        <v>0.58899999999999997</v>
      </c>
      <c r="C17" s="657">
        <v>0.57599999999999996</v>
      </c>
      <c r="D17" s="657">
        <v>0.61</v>
      </c>
      <c r="E17" s="657">
        <v>0.59399999999999997</v>
      </c>
      <c r="F17" s="1094"/>
      <c r="G17" s="522" t="s">
        <v>1053</v>
      </c>
      <c r="H17" s="246"/>
    </row>
    <row r="18" spans="1:10" ht="13.95" customHeight="1">
      <c r="A18" s="1059"/>
      <c r="B18" s="111"/>
      <c r="C18" s="111"/>
      <c r="D18" s="111"/>
      <c r="E18" s="111"/>
      <c r="F18" s="111"/>
      <c r="G18" s="246"/>
      <c r="H18" s="246"/>
    </row>
    <row r="19" spans="1:10" ht="13.95" customHeight="1">
      <c r="A19" s="328"/>
      <c r="B19" s="328"/>
      <c r="C19" s="111"/>
      <c r="D19" s="111"/>
      <c r="E19" s="111"/>
      <c r="F19" s="111"/>
      <c r="G19" s="1080" t="s">
        <v>859</v>
      </c>
      <c r="H19" s="1062"/>
    </row>
    <row r="20" spans="1:10" ht="13.95" customHeight="1">
      <c r="A20" s="328"/>
      <c r="B20" s="328"/>
      <c r="C20" s="111"/>
      <c r="D20" s="111"/>
      <c r="E20" s="111"/>
      <c r="F20" s="111"/>
      <c r="G20" s="111"/>
      <c r="H20" s="1062"/>
    </row>
    <row r="21" spans="1:10" ht="19.95" customHeight="1">
      <c r="A21" s="803" t="s">
        <v>1052</v>
      </c>
      <c r="B21" s="803"/>
      <c r="C21" s="803"/>
      <c r="D21" s="803"/>
      <c r="E21" s="803"/>
      <c r="F21" s="803"/>
      <c r="G21" s="1072"/>
      <c r="H21" s="49"/>
      <c r="I21" s="49"/>
      <c r="J21" s="82"/>
    </row>
    <row r="22" spans="1:10" ht="19.95" customHeight="1">
      <c r="A22" s="803" t="s">
        <v>1036</v>
      </c>
      <c r="B22" s="803"/>
      <c r="C22" s="803"/>
      <c r="D22" s="803"/>
      <c r="E22" s="803"/>
      <c r="F22" s="803"/>
      <c r="G22" s="1072"/>
      <c r="H22" s="49"/>
      <c r="I22" s="49"/>
      <c r="J22" s="82"/>
    </row>
    <row r="23" spans="1:10" ht="19.95" customHeight="1">
      <c r="A23" s="740"/>
      <c r="B23" s="823"/>
      <c r="C23" s="823"/>
      <c r="D23" s="803"/>
      <c r="E23" s="803"/>
      <c r="F23" s="1072"/>
      <c r="G23" s="1072"/>
      <c r="H23" s="49"/>
      <c r="I23" s="49"/>
      <c r="J23" s="42"/>
    </row>
    <row r="24" spans="1:10" ht="19.95" customHeight="1">
      <c r="A24" s="803" t="s">
        <v>63</v>
      </c>
      <c r="B24" s="1073"/>
      <c r="C24" s="1073"/>
      <c r="D24" s="823"/>
      <c r="E24" s="823"/>
      <c r="F24" s="823"/>
      <c r="G24" s="803"/>
      <c r="H24" s="1081"/>
    </row>
    <row r="25" spans="1:10" ht="19.95" customHeight="1">
      <c r="A25" s="803" t="s">
        <v>868</v>
      </c>
      <c r="B25" s="1074"/>
      <c r="C25" s="1075"/>
      <c r="D25" s="1075"/>
      <c r="E25" s="1075"/>
      <c r="F25" s="823"/>
      <c r="G25" s="823"/>
      <c r="H25" s="1081"/>
    </row>
    <row r="26" spans="1:10" ht="19.95" customHeight="1">
      <c r="A26" s="874" t="s">
        <v>414</v>
      </c>
      <c r="B26" s="938"/>
      <c r="C26" s="1076"/>
      <c r="D26" s="1075"/>
      <c r="E26" s="1075"/>
      <c r="F26" s="823"/>
      <c r="G26" s="823"/>
      <c r="H26" s="1081"/>
    </row>
    <row r="27" spans="1:10" ht="19.95" customHeight="1">
      <c r="A27" s="803" t="s">
        <v>106</v>
      </c>
      <c r="B27" s="938"/>
      <c r="C27" s="1076"/>
      <c r="D27" s="1075"/>
      <c r="E27" s="1075"/>
      <c r="F27" s="823"/>
      <c r="G27" s="823"/>
      <c r="H27" s="1081"/>
    </row>
    <row r="28" spans="1:10" ht="19.95" customHeight="1">
      <c r="A28" s="803" t="s">
        <v>861</v>
      </c>
      <c r="B28" s="938"/>
      <c r="C28" s="1076"/>
      <c r="D28" s="1075"/>
      <c r="E28" s="1075"/>
      <c r="F28" s="823"/>
      <c r="G28" s="823"/>
      <c r="H28" s="1081"/>
    </row>
    <row r="29" spans="1:10" ht="19.95" customHeight="1">
      <c r="A29" s="803" t="s">
        <v>862</v>
      </c>
      <c r="B29" s="938"/>
      <c r="C29" s="1076"/>
      <c r="D29" s="1075"/>
      <c r="E29" s="1075"/>
      <c r="F29" s="823"/>
      <c r="G29" s="823"/>
      <c r="H29" s="1081"/>
    </row>
    <row r="30" spans="1:10" ht="19.95" customHeight="1">
      <c r="A30" s="803" t="s">
        <v>863</v>
      </c>
      <c r="B30" s="938"/>
      <c r="C30" s="1076"/>
      <c r="D30" s="872"/>
      <c r="E30" s="1075"/>
      <c r="F30" s="823"/>
      <c r="G30" s="823"/>
      <c r="H30" s="1081"/>
    </row>
    <row r="31" spans="1:10" ht="19.95" customHeight="1">
      <c r="A31" s="803" t="s">
        <v>864</v>
      </c>
      <c r="B31" s="1073"/>
      <c r="C31" s="1073"/>
      <c r="D31" s="872" t="s">
        <v>860</v>
      </c>
      <c r="E31" s="823"/>
      <c r="F31" s="823"/>
      <c r="G31" s="823"/>
      <c r="H31" s="1081"/>
    </row>
    <row r="32" spans="1:10" ht="19.95" customHeight="1">
      <c r="A32" s="1077"/>
      <c r="B32" s="1078"/>
      <c r="C32" s="1078"/>
      <c r="D32" s="872"/>
      <c r="E32" s="823"/>
      <c r="F32" s="823"/>
      <c r="G32" s="823"/>
      <c r="H32" s="1081"/>
    </row>
    <row r="33" spans="1:11" ht="19.95" customHeight="1">
      <c r="A33" s="148" t="s">
        <v>108</v>
      </c>
      <c r="B33" s="1073"/>
      <c r="C33" s="1073"/>
      <c r="D33" s="823"/>
      <c r="E33" s="823"/>
      <c r="F33" s="823"/>
      <c r="G33" s="823"/>
      <c r="H33" s="1081"/>
    </row>
    <row r="34" spans="1:11" ht="19.95" customHeight="1">
      <c r="A34" s="148" t="s">
        <v>750</v>
      </c>
      <c r="B34" s="1073"/>
      <c r="C34" s="1073"/>
      <c r="D34" s="823"/>
      <c r="E34" s="823"/>
      <c r="F34" s="823"/>
      <c r="G34" s="823"/>
      <c r="H34" s="1081"/>
    </row>
    <row r="35" spans="1:11" ht="19.95" customHeight="1">
      <c r="A35" s="872" t="s">
        <v>38</v>
      </c>
      <c r="B35" s="1073"/>
      <c r="C35" s="1073"/>
      <c r="D35" s="823"/>
      <c r="E35" s="823"/>
      <c r="F35" s="823"/>
      <c r="G35" s="823"/>
      <c r="H35" s="1081"/>
    </row>
    <row r="36" spans="1:11" ht="19.95" customHeight="1">
      <c r="A36" s="148" t="s">
        <v>642</v>
      </c>
      <c r="B36" s="1073"/>
      <c r="C36" s="1073"/>
      <c r="D36" s="823"/>
      <c r="E36" s="823"/>
      <c r="F36" s="823"/>
      <c r="G36" s="823"/>
      <c r="H36" s="1081"/>
    </row>
    <row r="37" spans="1:11" ht="19.95" customHeight="1">
      <c r="A37" s="148" t="s">
        <v>224</v>
      </c>
      <c r="B37" s="1073"/>
      <c r="C37" s="1073"/>
      <c r="D37" s="823"/>
      <c r="E37" s="823"/>
      <c r="F37" s="823"/>
      <c r="G37" s="823"/>
      <c r="H37" s="1081"/>
    </row>
    <row r="38" spans="1:11" ht="19.95" customHeight="1">
      <c r="A38" s="148" t="s">
        <v>240</v>
      </c>
      <c r="B38" s="1073"/>
      <c r="C38" s="1073"/>
      <c r="D38" s="823"/>
      <c r="E38" s="823"/>
      <c r="F38" s="823"/>
      <c r="G38" s="823"/>
      <c r="H38" s="1081"/>
    </row>
    <row r="39" spans="1:11" ht="13.95" customHeight="1">
      <c r="A39" s="148"/>
      <c r="B39" s="974"/>
      <c r="C39" s="974"/>
      <c r="D39" s="823"/>
      <c r="E39" s="823"/>
      <c r="F39" s="823"/>
      <c r="G39" s="823"/>
      <c r="H39" s="1081"/>
    </row>
    <row r="40" spans="1:11" ht="13.95" customHeight="1">
      <c r="A40" s="177" t="s">
        <v>584</v>
      </c>
      <c r="B40" s="1064"/>
      <c r="C40" s="1064"/>
      <c r="D40" s="93"/>
      <c r="E40" s="93"/>
      <c r="F40" s="93"/>
      <c r="G40" s="771" t="s">
        <v>320</v>
      </c>
      <c r="H40" s="1081"/>
    </row>
    <row r="41" spans="1:11" ht="13.95" customHeight="1">
      <c r="A41" s="1064"/>
      <c r="B41" s="93"/>
      <c r="C41" s="93"/>
      <c r="D41" s="93"/>
      <c r="E41" s="93"/>
      <c r="F41" s="93"/>
      <c r="G41" s="771"/>
      <c r="H41" s="1081"/>
    </row>
    <row r="42" spans="1:11" ht="13.95" customHeight="1">
      <c r="A42" s="93"/>
      <c r="B42" s="57"/>
      <c r="C42" s="57"/>
      <c r="D42" s="57"/>
      <c r="E42" s="57"/>
      <c r="F42" s="57"/>
      <c r="G42" s="771"/>
      <c r="H42" s="57"/>
      <c r="K42" s="71"/>
    </row>
    <row r="43" spans="1:11" ht="19.95" customHeight="1">
      <c r="A43" s="57" t="s">
        <v>866</v>
      </c>
      <c r="B43" s="93"/>
      <c r="C43" s="93"/>
      <c r="D43" s="93"/>
      <c r="E43" s="93"/>
      <c r="F43" s="93"/>
      <c r="G43" s="93"/>
      <c r="H43" s="93"/>
    </row>
    <row r="44" spans="1:11" ht="13.95" customHeight="1">
      <c r="A44" s="57"/>
      <c r="B44" s="93"/>
      <c r="C44" s="93"/>
      <c r="D44" s="93"/>
      <c r="E44" s="93"/>
      <c r="F44" s="93"/>
      <c r="G44" s="93"/>
      <c r="H44" s="93"/>
    </row>
    <row r="45" spans="1:11" ht="46.5" customHeight="1">
      <c r="A45" s="149" t="s">
        <v>32</v>
      </c>
      <c r="B45" s="985"/>
      <c r="C45" s="985"/>
      <c r="D45" s="986"/>
      <c r="E45" s="470" t="s">
        <v>71</v>
      </c>
      <c r="F45" s="465" t="s">
        <v>66</v>
      </c>
      <c r="G45" s="545"/>
      <c r="H45" s="93"/>
    </row>
    <row r="46" spans="1:11" ht="25.05" customHeight="1">
      <c r="A46" s="396" t="s">
        <v>622</v>
      </c>
      <c r="B46" s="1082" t="s">
        <v>621</v>
      </c>
      <c r="C46" s="369"/>
      <c r="D46" s="1083"/>
      <c r="E46" s="1096">
        <v>0.4</v>
      </c>
      <c r="F46" s="1095" t="s">
        <v>1037</v>
      </c>
      <c r="G46" s="1097"/>
      <c r="H46" s="93"/>
    </row>
    <row r="47" spans="1:11" ht="25.05" customHeight="1">
      <c r="A47" s="396"/>
      <c r="B47" s="475" t="s">
        <v>595</v>
      </c>
      <c r="C47" s="476"/>
      <c r="D47" s="481"/>
      <c r="E47" s="916">
        <v>0.13800000000000001</v>
      </c>
      <c r="F47" s="1098"/>
      <c r="G47" s="1097"/>
      <c r="H47" s="93"/>
    </row>
    <row r="48" spans="1:11" ht="25.05" customHeight="1">
      <c r="A48" s="396"/>
      <c r="B48" s="396" t="s">
        <v>27</v>
      </c>
      <c r="C48" s="451"/>
      <c r="D48" s="1065"/>
      <c r="E48" s="916">
        <v>0.13200000000000001</v>
      </c>
      <c r="F48" s="1098"/>
      <c r="G48" s="1097"/>
      <c r="H48" s="93"/>
    </row>
    <row r="49" spans="1:8" ht="25.05" customHeight="1">
      <c r="A49" s="396"/>
      <c r="B49" s="396" t="s">
        <v>596</v>
      </c>
      <c r="C49" s="451"/>
      <c r="D49" s="1065"/>
      <c r="E49" s="916">
        <v>7.2999999999999995E-2</v>
      </c>
      <c r="F49" s="1098"/>
      <c r="G49" s="1097"/>
      <c r="H49" s="93"/>
    </row>
    <row r="50" spans="1:8" ht="25.05" customHeight="1">
      <c r="A50" s="396"/>
      <c r="B50" s="396" t="s">
        <v>28</v>
      </c>
      <c r="C50" s="451"/>
      <c r="D50" s="1065"/>
      <c r="E50" s="916">
        <v>4.2999999999999997E-2</v>
      </c>
      <c r="F50" s="1098"/>
      <c r="G50" s="1097"/>
      <c r="H50" s="93"/>
    </row>
    <row r="51" spans="1:8" ht="34.950000000000003" customHeight="1">
      <c r="A51" s="396"/>
      <c r="B51" s="1613" t="s">
        <v>72</v>
      </c>
      <c r="C51" s="1614"/>
      <c r="D51" s="1615"/>
      <c r="E51" s="916">
        <v>3.3000000000000002E-2</v>
      </c>
      <c r="F51" s="1098"/>
      <c r="G51" s="1097"/>
      <c r="H51" s="93"/>
    </row>
    <row r="52" spans="1:8" ht="25.05" customHeight="1">
      <c r="A52" s="396"/>
      <c r="B52" s="396" t="s">
        <v>74</v>
      </c>
      <c r="C52" s="451"/>
      <c r="D52" s="1065"/>
      <c r="E52" s="916">
        <v>1.6E-2</v>
      </c>
      <c r="F52" s="1098"/>
      <c r="G52" s="1097"/>
      <c r="H52" s="93"/>
    </row>
    <row r="53" spans="1:8" ht="25.05" customHeight="1">
      <c r="A53" s="396"/>
      <c r="B53" s="396" t="s">
        <v>73</v>
      </c>
      <c r="C53" s="451"/>
      <c r="D53" s="1065"/>
      <c r="E53" s="916">
        <v>1.4E-2</v>
      </c>
      <c r="F53" s="1098"/>
      <c r="G53" s="1097"/>
      <c r="H53" s="93"/>
    </row>
    <row r="54" spans="1:8" ht="25.05" customHeight="1">
      <c r="A54" s="396"/>
      <c r="B54" s="396" t="s">
        <v>69</v>
      </c>
      <c r="C54" s="451"/>
      <c r="D54" s="1065"/>
      <c r="E54" s="916">
        <v>1.2E-2</v>
      </c>
      <c r="F54" s="1098"/>
      <c r="G54" s="1097"/>
      <c r="H54" s="93"/>
    </row>
    <row r="55" spans="1:8" ht="25.05" customHeight="1">
      <c r="A55" s="396"/>
      <c r="B55" s="396" t="s">
        <v>29</v>
      </c>
      <c r="C55" s="451"/>
      <c r="D55" s="1065"/>
      <c r="E55" s="916">
        <v>6.0000000000000001E-3</v>
      </c>
      <c r="F55" s="1098"/>
      <c r="G55" s="1097"/>
      <c r="H55" s="93"/>
    </row>
    <row r="56" spans="1:8" ht="25.05" customHeight="1">
      <c r="A56" s="396"/>
      <c r="B56" s="396" t="s">
        <v>30</v>
      </c>
      <c r="C56" s="451"/>
      <c r="D56" s="1065"/>
      <c r="E56" s="916">
        <v>5.0000000000000001E-3</v>
      </c>
      <c r="F56" s="1098"/>
      <c r="G56" s="1097"/>
      <c r="H56" s="93"/>
    </row>
    <row r="57" spans="1:8" ht="25.05" customHeight="1">
      <c r="A57" s="396"/>
      <c r="B57" s="396" t="s">
        <v>70</v>
      </c>
      <c r="C57" s="451"/>
      <c r="D57" s="1065"/>
      <c r="E57" s="916">
        <v>1E-3</v>
      </c>
      <c r="F57" s="1098"/>
      <c r="G57" s="1097"/>
      <c r="H57" s="93"/>
    </row>
    <row r="58" spans="1:8" ht="25.05" customHeight="1">
      <c r="A58" s="396"/>
      <c r="B58" s="396" t="s">
        <v>31</v>
      </c>
      <c r="C58" s="451"/>
      <c r="D58" s="1065"/>
      <c r="E58" s="916">
        <v>3.5000000000000003E-2</v>
      </c>
      <c r="F58" s="1098"/>
      <c r="G58" s="1097"/>
      <c r="H58" s="93"/>
    </row>
    <row r="59" spans="1:8" ht="25.05" customHeight="1">
      <c r="A59" s="396"/>
      <c r="B59" s="1084" t="s">
        <v>597</v>
      </c>
      <c r="C59" s="1085"/>
      <c r="D59" s="1086"/>
      <c r="E59" s="1099">
        <v>0.60199999999999998</v>
      </c>
      <c r="F59" s="1100"/>
      <c r="G59" s="1101"/>
      <c r="H59" s="93"/>
    </row>
    <row r="60" spans="1:8" ht="33" customHeight="1">
      <c r="A60" s="950" t="s">
        <v>75</v>
      </c>
      <c r="B60" s="1087"/>
      <c r="C60" s="1087"/>
      <c r="D60" s="1061"/>
      <c r="E60" s="1102">
        <v>0.09</v>
      </c>
      <c r="F60" s="887" t="s">
        <v>1038</v>
      </c>
      <c r="G60" s="1103"/>
      <c r="H60" s="93"/>
    </row>
    <row r="61" spans="1:8" ht="13.95" customHeight="1">
      <c r="A61" s="451"/>
      <c r="B61" s="855"/>
      <c r="C61" s="855"/>
      <c r="D61" s="855"/>
      <c r="E61" s="111"/>
      <c r="F61" s="327"/>
      <c r="G61" s="368"/>
      <c r="H61" s="93"/>
    </row>
    <row r="62" spans="1:8" ht="13.95" customHeight="1">
      <c r="A62" s="874" t="s">
        <v>433</v>
      </c>
      <c r="B62" s="874"/>
      <c r="C62" s="855"/>
      <c r="D62" s="855"/>
      <c r="E62" s="111"/>
      <c r="F62" s="327"/>
      <c r="G62" s="772"/>
      <c r="H62" s="93"/>
    </row>
    <row r="63" spans="1:8" ht="13.95" customHeight="1">
      <c r="A63" s="803"/>
      <c r="B63" s="874"/>
      <c r="C63" s="855"/>
      <c r="D63" s="855"/>
      <c r="E63" s="111"/>
      <c r="F63" s="327"/>
      <c r="G63" s="772"/>
      <c r="H63" s="93"/>
    </row>
    <row r="64" spans="1:8" ht="13.95" customHeight="1">
      <c r="A64" s="148" t="s">
        <v>750</v>
      </c>
      <c r="B64" s="855"/>
      <c r="C64" s="855"/>
      <c r="D64" s="855"/>
      <c r="E64" s="111"/>
      <c r="F64" s="327"/>
      <c r="G64" s="772"/>
      <c r="H64" s="93"/>
    </row>
    <row r="65" spans="1:8" ht="13.95" customHeight="1">
      <c r="A65" s="148"/>
      <c r="B65" s="974"/>
      <c r="C65" s="974"/>
      <c r="D65" s="855"/>
      <c r="E65" s="111"/>
      <c r="F65" s="327"/>
      <c r="G65" s="772"/>
      <c r="H65" s="93"/>
    </row>
    <row r="66" spans="1:8" ht="13.95" customHeight="1">
      <c r="A66" s="177" t="s">
        <v>594</v>
      </c>
      <c r="B66" s="934"/>
      <c r="C66" s="934"/>
      <c r="D66" s="855"/>
      <c r="E66" s="111"/>
      <c r="F66" s="327"/>
      <c r="G66" s="771" t="s">
        <v>320</v>
      </c>
      <c r="H66" s="93"/>
    </row>
    <row r="67" spans="1:8" ht="13.95" customHeight="1">
      <c r="A67" s="509"/>
      <c r="B67" s="855"/>
      <c r="C67" s="855"/>
      <c r="D67" s="855"/>
      <c r="E67" s="111"/>
      <c r="F67" s="327"/>
      <c r="G67" s="368"/>
      <c r="H67" s="93"/>
    </row>
    <row r="68" spans="1:8" ht="13.95" customHeight="1">
      <c r="A68" s="855"/>
      <c r="B68" s="57"/>
      <c r="C68" s="57"/>
      <c r="D68" s="57"/>
      <c r="E68" s="57"/>
      <c r="F68" s="57"/>
      <c r="G68" s="57"/>
      <c r="H68" s="93"/>
    </row>
    <row r="69" spans="1:8" ht="19.95" customHeight="1">
      <c r="A69" s="57" t="s">
        <v>867</v>
      </c>
      <c r="B69" s="897"/>
      <c r="C69" s="897"/>
      <c r="D69" s="897"/>
      <c r="E69" s="897"/>
      <c r="F69" s="57"/>
      <c r="G69" s="71"/>
      <c r="H69" s="93"/>
    </row>
    <row r="70" spans="1:8" ht="19.95" customHeight="1">
      <c r="A70" s="57"/>
      <c r="B70" s="897"/>
      <c r="C70" s="897"/>
      <c r="D70" s="897"/>
      <c r="E70" s="897"/>
      <c r="F70" s="57"/>
      <c r="G70" s="71"/>
      <c r="H70" s="93"/>
    </row>
    <row r="71" spans="1:8" ht="33" customHeight="1">
      <c r="A71" s="149" t="s">
        <v>32</v>
      </c>
      <c r="B71" s="878"/>
      <c r="C71" s="878"/>
      <c r="D71" s="150"/>
      <c r="E71" s="1120" t="s">
        <v>71</v>
      </c>
      <c r="F71" s="323" t="s">
        <v>66</v>
      </c>
      <c r="G71" s="323"/>
      <c r="H71" s="93"/>
    </row>
    <row r="72" spans="1:8" ht="34.950000000000003" customHeight="1">
      <c r="A72" s="953" t="s">
        <v>624</v>
      </c>
      <c r="B72" s="1610" t="s">
        <v>623</v>
      </c>
      <c r="C72" s="1611"/>
      <c r="D72" s="1612"/>
      <c r="E72" s="1110">
        <v>0.22</v>
      </c>
      <c r="F72" s="1104" t="s">
        <v>1040</v>
      </c>
      <c r="G72" s="1111"/>
      <c r="H72" s="93"/>
    </row>
    <row r="73" spans="1:8" ht="25.05" customHeight="1">
      <c r="A73" s="396"/>
      <c r="B73" s="324" t="s">
        <v>164</v>
      </c>
      <c r="C73" s="328"/>
      <c r="D73" s="329"/>
      <c r="E73" s="916">
        <v>6.7000000000000004E-2</v>
      </c>
      <c r="F73" s="1098"/>
      <c r="G73" s="1097"/>
      <c r="H73" s="93"/>
    </row>
    <row r="74" spans="1:8" ht="25.05" customHeight="1">
      <c r="A74" s="396"/>
      <c r="B74" s="324" t="s">
        <v>607</v>
      </c>
      <c r="C74" s="328"/>
      <c r="D74" s="329"/>
      <c r="E74" s="916">
        <v>6.2E-2</v>
      </c>
      <c r="F74" s="885" t="s">
        <v>613</v>
      </c>
      <c r="G74" s="1097"/>
      <c r="H74" s="93"/>
    </row>
    <row r="75" spans="1:8" ht="25.05" customHeight="1">
      <c r="A75" s="396"/>
      <c r="B75" s="324" t="s">
        <v>608</v>
      </c>
      <c r="C75" s="328"/>
      <c r="D75" s="329"/>
      <c r="E75" s="916">
        <v>0.04</v>
      </c>
      <c r="F75" s="885" t="s">
        <v>612</v>
      </c>
      <c r="G75" s="1097"/>
      <c r="H75" s="93"/>
    </row>
    <row r="76" spans="1:8" ht="25.05" customHeight="1">
      <c r="A76" s="396"/>
      <c r="B76" s="324" t="s">
        <v>609</v>
      </c>
      <c r="C76" s="328"/>
      <c r="D76" s="329"/>
      <c r="E76" s="916">
        <v>3.7999999999999999E-2</v>
      </c>
      <c r="F76" s="885" t="s">
        <v>614</v>
      </c>
      <c r="G76" s="1097"/>
      <c r="H76" s="93"/>
    </row>
    <row r="77" spans="1:8" ht="25.05" customHeight="1">
      <c r="A77" s="396"/>
      <c r="B77" s="324" t="s">
        <v>610</v>
      </c>
      <c r="C77" s="328"/>
      <c r="D77" s="329"/>
      <c r="E77" s="916">
        <v>1.7999999999999999E-2</v>
      </c>
      <c r="F77" s="885"/>
      <c r="G77" s="1097"/>
      <c r="H77" s="93"/>
    </row>
    <row r="78" spans="1:8" ht="25.05" customHeight="1">
      <c r="A78" s="1066"/>
      <c r="B78" s="325" t="s">
        <v>611</v>
      </c>
      <c r="C78" s="308"/>
      <c r="D78" s="330"/>
      <c r="E78" s="917">
        <v>5.2999999999999999E-2</v>
      </c>
      <c r="F78" s="1105"/>
      <c r="G78" s="1112"/>
      <c r="H78" s="93"/>
    </row>
    <row r="79" spans="1:8" ht="49.95" customHeight="1">
      <c r="A79" s="370" t="s">
        <v>643</v>
      </c>
      <c r="B79" s="804" t="s">
        <v>627</v>
      </c>
      <c r="C79" s="1067"/>
      <c r="D79" s="1067"/>
      <c r="E79" s="914">
        <v>0.2</v>
      </c>
      <c r="F79" s="884"/>
      <c r="G79" s="1113"/>
      <c r="H79" s="93"/>
    </row>
    <row r="80" spans="1:8" ht="25.05" customHeight="1">
      <c r="A80" s="396"/>
      <c r="B80" s="894" t="s">
        <v>628</v>
      </c>
      <c r="C80" s="64"/>
      <c r="D80" s="64"/>
      <c r="E80" s="916">
        <v>0.39</v>
      </c>
      <c r="F80" s="885"/>
      <c r="G80" s="1097"/>
      <c r="H80" s="93"/>
    </row>
    <row r="81" spans="1:8" ht="25.05" customHeight="1">
      <c r="A81" s="396"/>
      <c r="B81" s="1068" t="s">
        <v>0</v>
      </c>
      <c r="C81" s="1069"/>
      <c r="D81" s="1069"/>
      <c r="E81" s="316">
        <v>0.3</v>
      </c>
      <c r="F81" s="886" t="s">
        <v>1041</v>
      </c>
      <c r="G81" s="1112"/>
      <c r="H81" s="93"/>
    </row>
    <row r="82" spans="1:8" ht="30" customHeight="1">
      <c r="A82" s="209" t="s">
        <v>644</v>
      </c>
      <c r="B82" s="804" t="s">
        <v>627</v>
      </c>
      <c r="C82" s="1067"/>
      <c r="D82" s="805"/>
      <c r="E82" s="314">
        <v>0.27</v>
      </c>
      <c r="F82" s="1114"/>
      <c r="G82" s="1113"/>
      <c r="H82" s="93"/>
    </row>
    <row r="83" spans="1:8" ht="25.05" customHeight="1">
      <c r="A83" s="210"/>
      <c r="B83" s="894" t="s">
        <v>628</v>
      </c>
      <c r="C83" s="64"/>
      <c r="D83" s="895"/>
      <c r="E83" s="315">
        <v>0.39</v>
      </c>
      <c r="F83" s="1098"/>
      <c r="G83" s="1097"/>
      <c r="H83" s="93"/>
    </row>
    <row r="84" spans="1:8" ht="25.05" customHeight="1">
      <c r="A84" s="211"/>
      <c r="B84" s="1068" t="s">
        <v>0</v>
      </c>
      <c r="C84" s="1069"/>
      <c r="D84" s="1070"/>
      <c r="E84" s="316">
        <v>0.34</v>
      </c>
      <c r="F84" s="886" t="s">
        <v>1042</v>
      </c>
      <c r="G84" s="1112"/>
      <c r="H84" s="93"/>
    </row>
    <row r="85" spans="1:8" ht="25.05" customHeight="1">
      <c r="A85" s="491" t="s">
        <v>626</v>
      </c>
      <c r="B85" s="804" t="s">
        <v>627</v>
      </c>
      <c r="C85" s="1067"/>
      <c r="D85" s="1067"/>
      <c r="E85" s="914">
        <v>0.17</v>
      </c>
      <c r="F85" s="884"/>
      <c r="G85" s="1113"/>
      <c r="H85" s="93"/>
    </row>
    <row r="86" spans="1:8" ht="25.05" customHeight="1">
      <c r="A86" s="953"/>
      <c r="B86" s="894" t="s">
        <v>628</v>
      </c>
      <c r="C86" s="64"/>
      <c r="D86" s="64"/>
      <c r="E86" s="916">
        <v>0.28999999999999998</v>
      </c>
      <c r="F86" s="885"/>
      <c r="G86" s="1097"/>
      <c r="H86" s="93"/>
    </row>
    <row r="87" spans="1:8" ht="25.05" customHeight="1">
      <c r="A87" s="791"/>
      <c r="B87" s="1068" t="s">
        <v>0</v>
      </c>
      <c r="C87" s="1069"/>
      <c r="D87" s="1069"/>
      <c r="E87" s="1099">
        <v>0.24</v>
      </c>
      <c r="F87" s="886" t="s">
        <v>1043</v>
      </c>
      <c r="G87" s="1112"/>
      <c r="H87" s="93"/>
    </row>
    <row r="88" spans="1:8" ht="25.05" customHeight="1">
      <c r="A88" s="491" t="s">
        <v>615</v>
      </c>
      <c r="B88" s="804" t="s">
        <v>627</v>
      </c>
      <c r="C88" s="1067"/>
      <c r="D88" s="805"/>
      <c r="E88" s="914">
        <v>0.09</v>
      </c>
      <c r="F88" s="884"/>
      <c r="G88" s="1113"/>
      <c r="H88" s="93"/>
    </row>
    <row r="89" spans="1:8" ht="25.05" customHeight="1">
      <c r="A89" s="953"/>
      <c r="B89" s="894" t="s">
        <v>628</v>
      </c>
      <c r="C89" s="64"/>
      <c r="D89" s="895"/>
      <c r="E89" s="916">
        <v>0.18</v>
      </c>
      <c r="F89" s="885"/>
      <c r="G89" s="1097"/>
      <c r="H89" s="93"/>
    </row>
    <row r="90" spans="1:8" ht="25.05" customHeight="1">
      <c r="A90" s="953"/>
      <c r="B90" s="1118" t="s">
        <v>0</v>
      </c>
      <c r="C90" s="97"/>
      <c r="D90" s="1119"/>
      <c r="E90" s="1099">
        <v>0.14000000000000001</v>
      </c>
      <c r="F90" s="1106"/>
      <c r="G90" s="1112"/>
      <c r="H90" s="93"/>
    </row>
    <row r="91" spans="1:8" ht="25.05" customHeight="1">
      <c r="A91" s="523" t="s">
        <v>629</v>
      </c>
      <c r="B91" s="1071"/>
      <c r="C91" s="1071"/>
      <c r="D91" s="826"/>
      <c r="E91" s="1102">
        <v>0.06</v>
      </c>
      <c r="F91" s="1107" t="s">
        <v>1044</v>
      </c>
      <c r="G91" s="1115"/>
      <c r="H91" s="93"/>
    </row>
    <row r="92" spans="1:8" ht="34.950000000000003" customHeight="1">
      <c r="A92" s="202" t="s">
        <v>165</v>
      </c>
      <c r="B92" s="894" t="s">
        <v>627</v>
      </c>
      <c r="C92" s="64"/>
      <c r="D92" s="895"/>
      <c r="E92" s="914">
        <v>0.22</v>
      </c>
      <c r="F92" s="1108"/>
      <c r="G92" s="1113"/>
      <c r="H92" s="93"/>
    </row>
    <row r="93" spans="1:8" ht="25.05" customHeight="1">
      <c r="A93" s="202"/>
      <c r="B93" s="894" t="s">
        <v>628</v>
      </c>
      <c r="C93" s="64"/>
      <c r="D93" s="895"/>
      <c r="E93" s="916">
        <v>0.3</v>
      </c>
      <c r="F93" s="1109"/>
      <c r="G93" s="1097"/>
      <c r="H93" s="93"/>
    </row>
    <row r="94" spans="1:8" ht="25.05" customHeight="1">
      <c r="A94" s="203"/>
      <c r="B94" s="1068" t="s">
        <v>0</v>
      </c>
      <c r="C94" s="1069"/>
      <c r="D94" s="1070"/>
      <c r="E94" s="1099">
        <v>0.26</v>
      </c>
      <c r="F94" s="886" t="s">
        <v>1045</v>
      </c>
      <c r="G94" s="1112"/>
      <c r="H94" s="93"/>
    </row>
    <row r="95" spans="1:8" ht="34.950000000000003" customHeight="1">
      <c r="A95" s="202" t="s">
        <v>751</v>
      </c>
      <c r="B95" s="894" t="s">
        <v>627</v>
      </c>
      <c r="C95" s="64"/>
      <c r="D95" s="895"/>
      <c r="E95" s="914">
        <v>7.0000000000000007E-2</v>
      </c>
      <c r="F95" s="1104"/>
      <c r="G95" s="1113"/>
      <c r="H95" s="93"/>
    </row>
    <row r="96" spans="1:8" ht="25.05" customHeight="1">
      <c r="A96" s="202"/>
      <c r="B96" s="894" t="s">
        <v>628</v>
      </c>
      <c r="C96" s="64"/>
      <c r="D96" s="895"/>
      <c r="E96" s="916">
        <v>0.12</v>
      </c>
      <c r="F96" s="1095"/>
      <c r="G96" s="1097"/>
      <c r="H96" s="93"/>
    </row>
    <row r="97" spans="1:8" ht="25.05" customHeight="1">
      <c r="A97" s="203"/>
      <c r="B97" s="1068" t="s">
        <v>0</v>
      </c>
      <c r="C97" s="1069"/>
      <c r="D97" s="1070"/>
      <c r="E97" s="1099">
        <v>0.1</v>
      </c>
      <c r="F97" s="886"/>
      <c r="G97" s="1112"/>
      <c r="H97" s="93"/>
    </row>
    <row r="98" spans="1:8" ht="25.05" customHeight="1">
      <c r="A98" s="202" t="s">
        <v>752</v>
      </c>
      <c r="B98" s="894" t="s">
        <v>627</v>
      </c>
      <c r="C98" s="64"/>
      <c r="D98" s="895"/>
      <c r="E98" s="914">
        <v>0.03</v>
      </c>
      <c r="F98" s="1104"/>
      <c r="G98" s="1113"/>
      <c r="H98" s="93"/>
    </row>
    <row r="99" spans="1:8" ht="25.05" customHeight="1">
      <c r="A99" s="159"/>
      <c r="B99" s="894" t="s">
        <v>628</v>
      </c>
      <c r="C99" s="64"/>
      <c r="D99" s="895"/>
      <c r="E99" s="916">
        <v>7.0000000000000007E-2</v>
      </c>
      <c r="F99" s="1095"/>
      <c r="G99" s="1097"/>
      <c r="H99" s="93"/>
    </row>
    <row r="100" spans="1:8" ht="25.05" customHeight="1">
      <c r="A100" s="954"/>
      <c r="B100" s="1068" t="s">
        <v>0</v>
      </c>
      <c r="C100" s="1069"/>
      <c r="D100" s="1070"/>
      <c r="E100" s="1099">
        <v>0.06</v>
      </c>
      <c r="F100" s="886"/>
      <c r="G100" s="1112"/>
      <c r="H100" s="93"/>
    </row>
    <row r="101" spans="1:8" ht="34.950000000000003" customHeight="1">
      <c r="A101" s="202" t="s">
        <v>753</v>
      </c>
      <c r="B101" s="894" t="s">
        <v>627</v>
      </c>
      <c r="C101" s="64"/>
      <c r="D101" s="895"/>
      <c r="E101" s="914">
        <v>0.04</v>
      </c>
      <c r="F101" s="1104"/>
      <c r="G101" s="1113"/>
      <c r="H101" s="93"/>
    </row>
    <row r="102" spans="1:8" ht="25.05" customHeight="1">
      <c r="A102" s="159"/>
      <c r="B102" s="894" t="s">
        <v>628</v>
      </c>
      <c r="C102" s="64"/>
      <c r="D102" s="895"/>
      <c r="E102" s="916">
        <v>0.1</v>
      </c>
      <c r="F102" s="1095"/>
      <c r="G102" s="1097"/>
      <c r="H102" s="93"/>
    </row>
    <row r="103" spans="1:8" ht="25.05" customHeight="1">
      <c r="A103" s="954"/>
      <c r="B103" s="1068" t="s">
        <v>0</v>
      </c>
      <c r="C103" s="1069"/>
      <c r="D103" s="1070"/>
      <c r="E103" s="1099">
        <v>7.0000000000000007E-2</v>
      </c>
      <c r="F103" s="886"/>
      <c r="G103" s="1112"/>
      <c r="H103" s="93"/>
    </row>
    <row r="104" spans="1:8" ht="13.95" customHeight="1">
      <c r="A104" s="93"/>
      <c r="B104" s="98"/>
      <c r="C104" s="98"/>
      <c r="D104" s="98"/>
      <c r="E104" s="98"/>
      <c r="F104" s="327"/>
      <c r="G104" s="93"/>
      <c r="H104" s="93"/>
    </row>
    <row r="105" spans="1:8" ht="19.95" customHeight="1">
      <c r="A105" s="1116" t="s">
        <v>206</v>
      </c>
      <c r="B105" s="803"/>
      <c r="C105" s="803"/>
      <c r="D105" s="803"/>
      <c r="E105" s="803"/>
      <c r="F105" s="803"/>
      <c r="G105" s="160"/>
      <c r="H105" s="93"/>
    </row>
    <row r="106" spans="1:8" ht="19.95" customHeight="1">
      <c r="A106" s="803" t="s">
        <v>1046</v>
      </c>
      <c r="B106" s="803"/>
      <c r="C106" s="803"/>
      <c r="D106" s="803"/>
      <c r="E106" s="803"/>
      <c r="F106" s="803"/>
      <c r="G106" s="160"/>
      <c r="H106" s="93"/>
    </row>
    <row r="107" spans="1:8" ht="19.95" customHeight="1">
      <c r="A107" s="803" t="s">
        <v>1047</v>
      </c>
      <c r="B107" s="803"/>
      <c r="C107" s="803"/>
      <c r="D107" s="803"/>
      <c r="E107" s="803"/>
      <c r="F107" s="803"/>
      <c r="G107" s="160"/>
      <c r="H107" s="93"/>
    </row>
    <row r="108" spans="1:8" ht="19.95" customHeight="1">
      <c r="A108" s="803" t="s">
        <v>1048</v>
      </c>
      <c r="B108" s="803"/>
      <c r="C108" s="803"/>
      <c r="D108" s="803"/>
      <c r="E108" s="803"/>
      <c r="F108" s="803"/>
      <c r="G108" s="160"/>
      <c r="H108" s="93"/>
    </row>
    <row r="109" spans="1:8" ht="19.95" customHeight="1">
      <c r="A109" s="803" t="s">
        <v>1049</v>
      </c>
      <c r="B109" s="803"/>
      <c r="C109" s="803"/>
      <c r="D109" s="803"/>
      <c r="E109" s="803"/>
      <c r="F109" s="803"/>
      <c r="G109" s="160"/>
      <c r="H109" s="93"/>
    </row>
    <row r="110" spans="1:8" ht="19.95" customHeight="1">
      <c r="A110" s="803" t="s">
        <v>1050</v>
      </c>
      <c r="B110" s="803"/>
      <c r="C110" s="803"/>
      <c r="D110" s="803"/>
      <c r="E110" s="803"/>
      <c r="F110" s="803"/>
      <c r="G110" s="160"/>
      <c r="H110" s="93"/>
    </row>
    <row r="111" spans="1:8" ht="19.95" customHeight="1">
      <c r="A111" s="803" t="s">
        <v>1051</v>
      </c>
      <c r="B111" s="803"/>
      <c r="C111" s="803"/>
      <c r="D111" s="803"/>
      <c r="E111" s="803"/>
      <c r="F111" s="803"/>
      <c r="G111" s="160"/>
      <c r="H111" s="93"/>
    </row>
    <row r="112" spans="1:8" ht="13.95" customHeight="1">
      <c r="A112" s="740"/>
      <c r="B112" s="740"/>
      <c r="C112" s="740"/>
      <c r="D112" s="740"/>
      <c r="E112" s="740"/>
      <c r="F112" s="740"/>
      <c r="G112" s="538"/>
      <c r="H112" s="93"/>
    </row>
    <row r="113" spans="1:16" ht="19.95" customHeight="1">
      <c r="A113" s="803" t="s">
        <v>433</v>
      </c>
      <c r="B113" s="803"/>
      <c r="C113" s="1117"/>
      <c r="D113" s="1117"/>
      <c r="E113" s="1117"/>
      <c r="F113" s="823"/>
      <c r="G113" s="1063"/>
      <c r="H113" s="93"/>
    </row>
    <row r="114" spans="1:16" ht="13.95" customHeight="1">
      <c r="A114" s="1078"/>
      <c r="B114" s="1117"/>
      <c r="C114" s="1117"/>
      <c r="D114" s="1117"/>
      <c r="E114" s="1117"/>
      <c r="F114" s="823"/>
      <c r="G114" s="1063"/>
      <c r="H114" s="93"/>
    </row>
    <row r="115" spans="1:16" ht="19.95" customHeight="1">
      <c r="A115" s="148" t="s">
        <v>750</v>
      </c>
      <c r="B115" s="1117"/>
      <c r="C115" s="1117"/>
      <c r="D115" s="1117"/>
      <c r="E115" s="1117"/>
      <c r="F115" s="823"/>
      <c r="G115" s="1063"/>
      <c r="H115" s="93"/>
    </row>
    <row r="116" spans="1:16" ht="13.95" customHeight="1">
      <c r="A116" s="823"/>
      <c r="B116" s="1117"/>
      <c r="C116" s="1117"/>
      <c r="D116" s="1117"/>
      <c r="E116" s="1117"/>
      <c r="F116" s="823"/>
      <c r="G116" s="1063"/>
      <c r="H116" s="93"/>
    </row>
    <row r="117" spans="1:16" ht="13.95" customHeight="1">
      <c r="A117" s="177" t="s">
        <v>594</v>
      </c>
      <c r="B117" s="974"/>
      <c r="C117" s="974"/>
      <c r="D117" s="1117"/>
      <c r="E117" s="1117"/>
      <c r="F117" s="823"/>
      <c r="G117" s="771" t="s">
        <v>320</v>
      </c>
      <c r="H117" s="93"/>
    </row>
    <row r="118" spans="1:16" ht="13.95" customHeight="1">
      <c r="A118" s="974"/>
      <c r="B118" s="823"/>
      <c r="C118" s="823"/>
      <c r="D118" s="823"/>
      <c r="E118" s="823"/>
      <c r="F118" s="823"/>
      <c r="G118" s="1063"/>
      <c r="H118" s="93"/>
    </row>
    <row r="119" spans="1:16" ht="13.95" customHeight="1">
      <c r="A119" s="1063"/>
      <c r="B119" s="260"/>
      <c r="C119" s="399"/>
      <c r="D119" s="1063"/>
      <c r="E119" s="1063"/>
      <c r="F119" s="1063"/>
      <c r="G119" s="1063"/>
      <c r="H119" s="93"/>
    </row>
    <row r="120" spans="1:16" ht="19.95" customHeight="1">
      <c r="A120" s="1121"/>
      <c r="B120" s="503"/>
      <c r="C120" s="400"/>
      <c r="D120" s="1063"/>
      <c r="E120" s="1063"/>
      <c r="F120" s="1063"/>
      <c r="G120" s="1063"/>
      <c r="H120" s="93"/>
    </row>
    <row r="121" spans="1:16" ht="19.95" customHeight="1">
      <c r="A121" s="1056"/>
      <c r="B121" s="503"/>
      <c r="C121" s="400"/>
      <c r="D121" s="1063"/>
      <c r="E121" s="1063"/>
      <c r="F121" s="1063"/>
      <c r="G121" s="1063"/>
      <c r="H121" s="93"/>
    </row>
    <row r="122" spans="1:16" ht="19.95" customHeight="1">
      <c r="A122" s="1055"/>
      <c r="B122" s="503"/>
      <c r="C122" s="400"/>
      <c r="D122" s="1063"/>
      <c r="E122" s="1063"/>
      <c r="F122" s="1063"/>
      <c r="G122" s="1063"/>
      <c r="H122" s="93"/>
    </row>
    <row r="123" spans="1:16" ht="19.95" customHeight="1">
      <c r="A123" s="1056"/>
      <c r="B123" s="503"/>
      <c r="C123" s="400"/>
      <c r="D123" s="93"/>
      <c r="E123" s="93"/>
      <c r="F123" s="93"/>
      <c r="G123" s="93"/>
      <c r="H123" s="93"/>
    </row>
    <row r="124" spans="1:16" ht="19.95" customHeight="1">
      <c r="A124" s="1056"/>
      <c r="B124" s="503"/>
      <c r="C124" s="400"/>
      <c r="D124" s="93"/>
      <c r="E124" s="93"/>
      <c r="F124" s="93"/>
      <c r="G124" s="93"/>
      <c r="H124" s="93"/>
    </row>
    <row r="125" spans="1:16" ht="19.95" customHeight="1">
      <c r="A125" s="1056"/>
      <c r="B125" s="503"/>
      <c r="C125" s="400"/>
      <c r="D125" s="93"/>
      <c r="E125" s="93"/>
      <c r="F125" s="93"/>
      <c r="G125" s="93"/>
      <c r="H125" s="93"/>
    </row>
    <row r="126" spans="1:16" ht="19.95" customHeight="1">
      <c r="A126" s="1056"/>
      <c r="B126" s="503"/>
      <c r="C126" s="402"/>
      <c r="D126" s="93"/>
      <c r="E126" s="93"/>
      <c r="F126" s="93"/>
      <c r="G126" s="93"/>
      <c r="H126" s="93"/>
    </row>
    <row r="127" spans="1:16" ht="19.95" customHeight="1">
      <c r="A127" s="1056"/>
      <c r="B127" s="93"/>
      <c r="C127" s="400"/>
      <c r="D127" s="93"/>
      <c r="E127" s="93"/>
      <c r="F127" s="93"/>
      <c r="G127" s="93"/>
      <c r="H127" s="93"/>
    </row>
    <row r="128" spans="1:16" s="106" customFormat="1" ht="19.95" customHeight="1">
      <c r="A128" s="1056"/>
      <c r="B128" s="1063"/>
      <c r="C128" s="400"/>
      <c r="D128" s="1063"/>
      <c r="E128" s="1063"/>
      <c r="F128" s="1063"/>
      <c r="G128" s="1063"/>
      <c r="H128" s="1063"/>
      <c r="I128" s="262"/>
      <c r="K128" s="263"/>
      <c r="L128" s="264"/>
      <c r="M128" s="264"/>
      <c r="O128" s="265"/>
      <c r="P128" s="265"/>
    </row>
    <row r="129" spans="1:8" ht="19.95" customHeight="1">
      <c r="A129" s="221"/>
      <c r="B129" s="93"/>
      <c r="C129" s="400"/>
      <c r="D129" s="93"/>
      <c r="E129" s="93"/>
      <c r="F129" s="93"/>
      <c r="G129" s="93"/>
      <c r="H129" s="93"/>
    </row>
    <row r="130" spans="1:8" ht="19.95" customHeight="1">
      <c r="A130" s="1056"/>
      <c r="B130" s="93"/>
      <c r="C130" s="93"/>
      <c r="D130" s="93"/>
      <c r="E130" s="93"/>
      <c r="F130" s="93"/>
      <c r="G130" s="93"/>
      <c r="H130" s="93"/>
    </row>
    <row r="131" spans="1:8" ht="19.95" customHeight="1">
      <c r="A131" s="1056"/>
    </row>
    <row r="132" spans="1:8" ht="24.9" customHeight="1">
      <c r="A132" s="975"/>
    </row>
  </sheetData>
  <mergeCells count="2">
    <mergeCell ref="B72:D72"/>
    <mergeCell ref="B51:D51"/>
  </mergeCells>
  <hyperlinks>
    <hyperlink ref="A33" r:id="rId1" xr:uid="{00000000-0004-0000-1100-000001000000}"/>
    <hyperlink ref="A64" r:id="rId2" xr:uid="{65D12F86-9583-4EA1-AD1A-81C934F36B3A}"/>
    <hyperlink ref="A35" r:id="rId3" xr:uid="{865F0597-1C9D-4483-A33B-C198A308B155}"/>
    <hyperlink ref="A36" r:id="rId4" display="PHS Infant Feeding Statistics 2019/20" xr:uid="{D5CA3DB1-1829-4166-AA88-1FAD99974332}"/>
    <hyperlink ref="A37" r:id="rId5" xr:uid="{670437F0-826C-4201-87E5-BF90744F20EE}"/>
    <hyperlink ref="A38" r:id="rId6" xr:uid="{B5A6C4BA-808C-49D4-B78C-B92F5DB5569E}"/>
    <hyperlink ref="A34" r:id="rId7" xr:uid="{9C1B44C8-5431-495A-B702-B42CEC4069DF}"/>
    <hyperlink ref="G4" location="Contents!A1" display="back to contents" xr:uid="{85E60F32-585D-4C45-8D1B-7529B7D1A241}"/>
    <hyperlink ref="G66" location="Contents!A1" display="back to contents" xr:uid="{977631A3-AA8B-450C-91AD-8A9C4EE62C72}"/>
    <hyperlink ref="G117" location="Contents!A1" display="back to contents" xr:uid="{5AF67C06-72AC-48BE-8544-A534BEBA515D}"/>
    <hyperlink ref="D31" r:id="rId8" xr:uid="{2882CBDA-71C0-4750-BA78-C80C56A408A1}"/>
    <hyperlink ref="G40" location="Contents!A1" display="back to contents" xr:uid="{970448F0-7FB9-4726-B1D5-C29F02977415}"/>
    <hyperlink ref="A115" r:id="rId9" xr:uid="{7F57D919-C6A7-49A5-A520-C798D978FDE5}"/>
  </hyperlinks>
  <pageMargins left="0.70866141732283472" right="0.70866141732283472" top="0.74803149606299213" bottom="0.74803149606299213" header="0.31496062992125984" footer="0.31496062992125984"/>
  <pageSetup paperSize="9" fitToHeight="3" orientation="landscape" r:id="rId10"/>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M154"/>
  <sheetViews>
    <sheetView showGridLines="0" zoomScaleNormal="100" workbookViewId="0"/>
  </sheetViews>
  <sheetFormatPr defaultRowHeight="24.9" customHeight="1"/>
  <cols>
    <col min="1" max="1" width="39.33203125" customWidth="1"/>
    <col min="2" max="7" width="15.6640625" customWidth="1"/>
    <col min="8" max="10" width="12.6640625" customWidth="1"/>
  </cols>
  <sheetData>
    <row r="1" spans="1:10" ht="19.95" customHeight="1">
      <c r="A1" s="374" t="s">
        <v>870</v>
      </c>
      <c r="B1" s="374"/>
      <c r="C1" s="374"/>
      <c r="D1" s="374"/>
      <c r="E1" s="374"/>
      <c r="F1" s="374"/>
      <c r="G1" s="374"/>
      <c r="H1" s="374"/>
      <c r="I1" s="374"/>
      <c r="J1" s="374"/>
    </row>
    <row r="2" spans="1:10" ht="13.95" customHeight="1"/>
    <row r="3" spans="1:10" ht="19.95" customHeight="1">
      <c r="A3" s="56" t="s">
        <v>871</v>
      </c>
      <c r="H3" s="71"/>
      <c r="I3" s="771"/>
    </row>
    <row r="4" spans="1:10" ht="13.95" customHeight="1"/>
    <row r="5" spans="1:10" ht="19.95" customHeight="1">
      <c r="A5" s="43"/>
      <c r="B5" s="543" t="s">
        <v>88</v>
      </c>
      <c r="C5" s="544"/>
      <c r="D5" s="544"/>
      <c r="E5" s="544"/>
      <c r="F5" s="545"/>
      <c r="G5" s="19"/>
      <c r="H5" s="19"/>
    </row>
    <row r="6" spans="1:10" ht="19.95" customHeight="1">
      <c r="A6" s="149" t="s">
        <v>159</v>
      </c>
      <c r="B6" s="760" t="s">
        <v>4</v>
      </c>
      <c r="C6" s="760" t="s">
        <v>5</v>
      </c>
      <c r="D6" s="760" t="s">
        <v>6</v>
      </c>
      <c r="E6" s="468" t="s">
        <v>1</v>
      </c>
      <c r="F6" s="468" t="s">
        <v>26</v>
      </c>
      <c r="G6" s="9"/>
      <c r="H6" s="771" t="s">
        <v>320</v>
      </c>
    </row>
    <row r="7" spans="1:10" ht="24.9" customHeight="1">
      <c r="A7" s="1122" t="s">
        <v>149</v>
      </c>
      <c r="B7" s="1110">
        <v>0.33651906063825976</v>
      </c>
      <c r="C7" s="1110">
        <v>0.29001903304388255</v>
      </c>
      <c r="D7" s="1110">
        <v>0.30815438506869058</v>
      </c>
      <c r="E7" s="1110">
        <v>0.30985174759163581</v>
      </c>
      <c r="F7" s="1110">
        <v>0.29926466408694485</v>
      </c>
      <c r="G7" s="10"/>
      <c r="H7" s="10"/>
    </row>
    <row r="8" spans="1:10" ht="24.9" customHeight="1">
      <c r="A8" s="953" t="s">
        <v>150</v>
      </c>
      <c r="B8" s="315">
        <v>6.5974999701524609E-2</v>
      </c>
      <c r="C8" s="315">
        <v>5.58786921925776E-2</v>
      </c>
      <c r="D8" s="315">
        <v>6.159803689040521E-2</v>
      </c>
      <c r="E8" s="315">
        <v>6.0843327798801507E-2</v>
      </c>
      <c r="F8" s="315">
        <v>6.6275220224032053E-2</v>
      </c>
      <c r="G8" s="10"/>
      <c r="H8" s="10"/>
    </row>
    <row r="9" spans="1:10" ht="24.9" customHeight="1">
      <c r="A9" s="953" t="s">
        <v>151</v>
      </c>
      <c r="B9" s="315">
        <v>2.7531369763249321E-2</v>
      </c>
      <c r="C9" s="315">
        <v>2.3527360605957875E-2</v>
      </c>
      <c r="D9" s="315">
        <v>2.4297130138110964E-2</v>
      </c>
      <c r="E9" s="315">
        <v>2.494247739129702E-2</v>
      </c>
      <c r="F9" s="315">
        <v>2.3730016393464292E-2</v>
      </c>
      <c r="G9" s="10"/>
      <c r="H9" s="10"/>
    </row>
    <row r="10" spans="1:10" ht="24.9" customHeight="1">
      <c r="A10" s="953" t="s">
        <v>152</v>
      </c>
      <c r="B10" s="315">
        <v>6.7873303167420816E-3</v>
      </c>
      <c r="C10" s="315">
        <v>5.0851643961004056E-3</v>
      </c>
      <c r="D10" s="315">
        <v>5.8701720457572382E-3</v>
      </c>
      <c r="E10" s="315">
        <v>5.8559279892793029E-3</v>
      </c>
      <c r="F10" s="315">
        <v>4.9758252582475784E-3</v>
      </c>
      <c r="G10" s="10"/>
      <c r="H10" s="10"/>
    </row>
    <row r="11" spans="1:10" ht="24.9" customHeight="1">
      <c r="A11" s="953" t="s">
        <v>153</v>
      </c>
      <c r="B11" s="315">
        <v>2.177079478026242E-2</v>
      </c>
      <c r="C11" s="315">
        <v>2.281543759050382E-2</v>
      </c>
      <c r="D11" s="315">
        <v>1.9872835744649795E-2</v>
      </c>
      <c r="E11" s="315">
        <v>2.1432966143836021E-2</v>
      </c>
      <c r="F11" s="315">
        <v>2.0046444057232281E-2</v>
      </c>
      <c r="G11" s="10"/>
      <c r="H11" s="10"/>
    </row>
    <row r="12" spans="1:10" ht="24.9" customHeight="1">
      <c r="A12" s="953" t="s">
        <v>154</v>
      </c>
      <c r="B12" s="315">
        <v>6.5425804988120681E-3</v>
      </c>
      <c r="C12" s="315">
        <v>6.3637200156913647E-3</v>
      </c>
      <c r="D12" s="315">
        <v>6.3399682545474453E-3</v>
      </c>
      <c r="E12" s="315">
        <v>6.4054480020901989E-3</v>
      </c>
      <c r="F12" s="315">
        <v>5.9885904812155E-3</v>
      </c>
      <c r="G12" s="10"/>
      <c r="H12" s="10"/>
    </row>
    <row r="13" spans="1:10" ht="24.9" customHeight="1">
      <c r="A13" s="953" t="s">
        <v>155</v>
      </c>
      <c r="B13" s="315">
        <v>9.1381224704210895E-2</v>
      </c>
      <c r="C13" s="315">
        <v>7.0678942092085056E-2</v>
      </c>
      <c r="D13" s="315">
        <v>7.5322471766616189E-2</v>
      </c>
      <c r="E13" s="315">
        <v>7.8240861701320705E-2</v>
      </c>
      <c r="F13" s="315">
        <v>6.7073648596716814E-2</v>
      </c>
      <c r="G13" s="10"/>
      <c r="H13" s="10"/>
    </row>
    <row r="14" spans="1:10" ht="24.9" customHeight="1">
      <c r="A14" s="953" t="s">
        <v>156</v>
      </c>
      <c r="B14" s="315">
        <v>7.2147470719564469E-2</v>
      </c>
      <c r="C14" s="315">
        <v>6.3046352484223883E-2</v>
      </c>
      <c r="D14" s="315">
        <v>6.1693820583459527E-2</v>
      </c>
      <c r="E14" s="315">
        <v>6.5116435873880094E-2</v>
      </c>
      <c r="F14" s="315">
        <v>4.3989664242740353E-2</v>
      </c>
      <c r="G14" s="10"/>
      <c r="H14" s="10"/>
    </row>
    <row r="15" spans="1:10" ht="24.9" customHeight="1">
      <c r="A15" s="791" t="s">
        <v>157</v>
      </c>
      <c r="B15" s="729">
        <v>0.20704043744552825</v>
      </c>
      <c r="C15" s="729">
        <v>0.17393199440147616</v>
      </c>
      <c r="D15" s="729">
        <v>0.18866650854755432</v>
      </c>
      <c r="E15" s="729">
        <v>0.18872641151632125</v>
      </c>
      <c r="F15" s="729">
        <v>0.18665812592544892</v>
      </c>
      <c r="G15" s="10"/>
      <c r="H15" s="10"/>
    </row>
    <row r="16" spans="1:10" ht="14.1" customHeight="1">
      <c r="G16" s="15"/>
      <c r="H16" s="15"/>
    </row>
    <row r="17" spans="1:13" ht="14.1" customHeight="1">
      <c r="A17" s="54" t="s">
        <v>1054</v>
      </c>
      <c r="B17" s="773"/>
      <c r="C17" s="773"/>
      <c r="D17" s="773"/>
      <c r="E17" s="1129" t="s">
        <v>859</v>
      </c>
      <c r="F17" s="773"/>
      <c r="G17" s="773"/>
    </row>
    <row r="18" spans="1:13" ht="14.1" customHeight="1">
      <c r="A18" s="54"/>
      <c r="B18" s="973"/>
      <c r="C18" s="773"/>
      <c r="D18" s="773"/>
      <c r="E18" s="773"/>
      <c r="F18" s="773"/>
      <c r="G18" s="773"/>
    </row>
    <row r="19" spans="1:13" ht="14.1" customHeight="1">
      <c r="A19" s="872" t="s">
        <v>38</v>
      </c>
      <c r="B19" s="973"/>
      <c r="C19" s="773"/>
      <c r="D19" s="773"/>
      <c r="E19" s="773"/>
      <c r="F19" s="773"/>
      <c r="G19" s="773"/>
    </row>
    <row r="20" spans="1:13" ht="14.1" customHeight="1">
      <c r="A20" s="982"/>
      <c r="B20" s="973"/>
      <c r="C20" s="773"/>
      <c r="D20" s="773"/>
      <c r="E20" s="773"/>
      <c r="F20" s="773"/>
      <c r="G20" s="773"/>
    </row>
    <row r="21" spans="1:13" ht="14.1" customHeight="1">
      <c r="A21" s="177" t="s">
        <v>184</v>
      </c>
      <c r="B21" s="974"/>
      <c r="C21" s="773"/>
      <c r="D21" s="773"/>
      <c r="E21" s="773"/>
      <c r="F21" s="773"/>
      <c r="G21" s="773"/>
      <c r="I21" s="771" t="s">
        <v>320</v>
      </c>
    </row>
    <row r="22" spans="1:13" ht="14.1" customHeight="1">
      <c r="A22" s="975"/>
      <c r="B22" s="975"/>
      <c r="C22" s="773"/>
      <c r="D22" s="773"/>
      <c r="E22" s="773"/>
      <c r="F22" s="773"/>
      <c r="G22" s="773"/>
    </row>
    <row r="23" spans="1:13" ht="14.1" customHeight="1">
      <c r="A23" s="1130"/>
      <c r="B23" s="1131"/>
      <c r="C23" s="1131"/>
      <c r="D23" s="931"/>
      <c r="E23" s="773"/>
      <c r="F23" s="773"/>
      <c r="G23" s="773"/>
    </row>
    <row r="24" spans="1:13" ht="19.95" customHeight="1">
      <c r="A24" s="56" t="s">
        <v>872</v>
      </c>
      <c r="B24" s="7"/>
      <c r="C24" s="7"/>
      <c r="D24" s="8"/>
      <c r="L24" s="71"/>
      <c r="M24" s="71"/>
    </row>
    <row r="25" spans="1:13" ht="13.95" customHeight="1">
      <c r="A25" s="12"/>
      <c r="B25" s="7"/>
      <c r="C25" s="7"/>
      <c r="D25" s="8"/>
      <c r="I25" s="771"/>
    </row>
    <row r="26" spans="1:13" ht="19.95" customHeight="1">
      <c r="A26" s="43"/>
      <c r="B26" s="543" t="s">
        <v>389</v>
      </c>
      <c r="C26" s="544"/>
      <c r="D26" s="544"/>
      <c r="E26" s="544"/>
      <c r="F26" s="545"/>
      <c r="I26" s="71"/>
      <c r="K26" s="71"/>
      <c r="L26" s="71"/>
    </row>
    <row r="27" spans="1:13" ht="40.049999999999997" customHeight="1">
      <c r="A27" s="721" t="s">
        <v>32</v>
      </c>
      <c r="B27" s="465" t="s">
        <v>4</v>
      </c>
      <c r="C27" s="465" t="s">
        <v>5</v>
      </c>
      <c r="D27" s="465" t="s">
        <v>6</v>
      </c>
      <c r="E27" s="469" t="s">
        <v>205</v>
      </c>
      <c r="F27" s="468" t="s">
        <v>26</v>
      </c>
      <c r="G27" s="543" t="s">
        <v>66</v>
      </c>
      <c r="H27" s="1125"/>
      <c r="I27" s="1125"/>
      <c r="J27" s="944"/>
    </row>
    <row r="28" spans="1:13" ht="70.05" customHeight="1">
      <c r="A28" s="372" t="s">
        <v>395</v>
      </c>
      <c r="B28" s="884">
        <v>0.35299999999999998</v>
      </c>
      <c r="C28" s="884">
        <v>0.436</v>
      </c>
      <c r="D28" s="884">
        <v>0.44600000000000001</v>
      </c>
      <c r="E28" s="884">
        <v>0.41399999999999998</v>
      </c>
      <c r="F28" s="1091"/>
      <c r="G28" s="1616" t="s">
        <v>1058</v>
      </c>
      <c r="H28" s="1617"/>
      <c r="I28" s="1617"/>
      <c r="J28" s="1618"/>
    </row>
    <row r="29" spans="1:13" ht="70.05" customHeight="1">
      <c r="A29" s="372" t="s">
        <v>396</v>
      </c>
      <c r="B29" s="314">
        <v>0.251</v>
      </c>
      <c r="C29" s="314">
        <v>0.29199999999999998</v>
      </c>
      <c r="D29" s="314">
        <v>0.312</v>
      </c>
      <c r="E29" s="314">
        <v>0.28599999999999998</v>
      </c>
      <c r="F29" s="1136"/>
      <c r="G29" s="1616" t="s">
        <v>1059</v>
      </c>
      <c r="H29" s="1617"/>
      <c r="I29" s="1617"/>
      <c r="J29" s="1618"/>
    </row>
    <row r="30" spans="1:13" ht="70.05" customHeight="1">
      <c r="A30" s="793" t="s">
        <v>645</v>
      </c>
      <c r="B30" s="1133">
        <v>9634.2000000000007</v>
      </c>
      <c r="C30" s="1133">
        <v>8028.3</v>
      </c>
      <c r="D30" s="1133">
        <v>8210.4</v>
      </c>
      <c r="E30" s="1133">
        <v>8501.7999999999993</v>
      </c>
      <c r="F30" s="1134">
        <v>7358.5</v>
      </c>
      <c r="G30" s="331"/>
      <c r="H30" s="1124"/>
      <c r="I30" s="1123"/>
      <c r="J30" s="942"/>
    </row>
    <row r="31" spans="1:13" ht="34.950000000000003" customHeight="1">
      <c r="A31" s="794" t="s">
        <v>1055</v>
      </c>
      <c r="B31" s="1133">
        <v>89.5</v>
      </c>
      <c r="C31" s="1133">
        <v>75</v>
      </c>
      <c r="D31" s="1133">
        <v>103.4</v>
      </c>
      <c r="E31" s="1133">
        <v>89.3</v>
      </c>
      <c r="F31" s="1134">
        <v>75.8</v>
      </c>
      <c r="G31" s="331"/>
      <c r="H31" s="1124"/>
      <c r="I31" s="1123"/>
      <c r="J31" s="942"/>
    </row>
    <row r="32" spans="1:13" ht="34.950000000000003" customHeight="1">
      <c r="A32" s="333" t="s">
        <v>1056</v>
      </c>
      <c r="B32" s="1133">
        <v>506.3</v>
      </c>
      <c r="C32" s="1133">
        <v>378.6</v>
      </c>
      <c r="D32" s="1133">
        <v>378.1</v>
      </c>
      <c r="E32" s="1133">
        <v>416.6</v>
      </c>
      <c r="F32" s="1134">
        <v>230.9</v>
      </c>
      <c r="G32" s="331"/>
      <c r="H32" s="1124"/>
      <c r="I32" s="1123"/>
      <c r="J32" s="942"/>
    </row>
    <row r="33" spans="1:10" ht="34.950000000000003" customHeight="1">
      <c r="A33" s="794" t="s">
        <v>1057</v>
      </c>
      <c r="B33" s="1133">
        <v>463.9</v>
      </c>
      <c r="C33" s="1133">
        <v>380.5</v>
      </c>
      <c r="D33" s="1133">
        <v>381.8</v>
      </c>
      <c r="E33" s="1133">
        <v>405.7</v>
      </c>
      <c r="F33" s="1134">
        <v>354.8</v>
      </c>
      <c r="G33" s="331"/>
      <c r="H33" s="1124"/>
      <c r="I33" s="1123"/>
      <c r="J33" s="942"/>
    </row>
    <row r="34" spans="1:10" ht="49.95" customHeight="1">
      <c r="A34" s="793" t="s">
        <v>646</v>
      </c>
      <c r="B34" s="1134">
        <v>802.2</v>
      </c>
      <c r="C34" s="1134">
        <v>748.9</v>
      </c>
      <c r="D34" s="1134">
        <v>740</v>
      </c>
      <c r="E34" s="1134">
        <v>761.6</v>
      </c>
      <c r="F34" s="1134">
        <v>643.6</v>
      </c>
      <c r="G34" s="331"/>
      <c r="H34" s="1124"/>
      <c r="I34" s="1123"/>
      <c r="J34" s="942"/>
    </row>
    <row r="35" spans="1:10" ht="70.05" customHeight="1">
      <c r="A35" s="793" t="s">
        <v>647</v>
      </c>
      <c r="B35" s="1135"/>
      <c r="C35" s="1135"/>
      <c r="D35" s="1135"/>
      <c r="E35" s="1134" t="s">
        <v>648</v>
      </c>
      <c r="F35" s="1134">
        <v>418.1</v>
      </c>
      <c r="G35" s="896" t="s">
        <v>649</v>
      </c>
      <c r="H35" s="1149"/>
      <c r="I35" s="1150"/>
      <c r="J35" s="1151"/>
    </row>
    <row r="36" spans="1:10" ht="13.95" customHeight="1">
      <c r="A36" s="5"/>
      <c r="G36" s="773"/>
      <c r="H36" s="773"/>
    </row>
    <row r="37" spans="1:10" ht="19.95" customHeight="1">
      <c r="A37" s="54" t="s">
        <v>63</v>
      </c>
      <c r="B37" s="106"/>
      <c r="G37" s="773"/>
      <c r="H37" s="773"/>
    </row>
    <row r="38" spans="1:10" ht="19.95" customHeight="1">
      <c r="A38" s="54" t="s">
        <v>76</v>
      </c>
      <c r="B38" s="140"/>
    </row>
    <row r="39" spans="1:10" ht="19.95" customHeight="1">
      <c r="A39" s="54" t="s">
        <v>650</v>
      </c>
      <c r="B39" s="140"/>
    </row>
    <row r="40" spans="1:10" ht="19.95" customHeight="1">
      <c r="A40" s="54" t="s">
        <v>890</v>
      </c>
      <c r="B40" s="140"/>
    </row>
    <row r="41" spans="1:10" ht="19.95" customHeight="1">
      <c r="A41" s="54" t="s">
        <v>193</v>
      </c>
      <c r="B41" s="140"/>
    </row>
    <row r="42" spans="1:10" ht="19.95" customHeight="1">
      <c r="A42" s="54" t="s">
        <v>864</v>
      </c>
      <c r="B42" s="141"/>
      <c r="C42" s="107"/>
      <c r="D42" s="107"/>
      <c r="E42" s="872" t="s">
        <v>860</v>
      </c>
    </row>
    <row r="43" spans="1:10" ht="13.95" customHeight="1">
      <c r="A43" s="46"/>
      <c r="B43" s="140"/>
      <c r="C43" s="106"/>
      <c r="D43" s="106"/>
    </row>
    <row r="44" spans="1:10" ht="19.95" customHeight="1">
      <c r="A44" s="872" t="s">
        <v>108</v>
      </c>
      <c r="B44" s="140"/>
    </row>
    <row r="45" spans="1:10" ht="19.95" customHeight="1">
      <c r="A45" s="872" t="s">
        <v>196</v>
      </c>
      <c r="B45" s="140"/>
    </row>
    <row r="46" spans="1:10" ht="19.95" customHeight="1">
      <c r="A46" s="867" t="s">
        <v>315</v>
      </c>
      <c r="B46" s="140"/>
    </row>
    <row r="47" spans="1:10" ht="13.95" customHeight="1">
      <c r="A47" s="872"/>
      <c r="B47" s="140"/>
    </row>
    <row r="48" spans="1:10" ht="13.95" customHeight="1">
      <c r="A48" s="177" t="s">
        <v>579</v>
      </c>
      <c r="B48" s="143"/>
    </row>
    <row r="49" spans="1:9" ht="13.95" customHeight="1">
      <c r="A49" s="929"/>
      <c r="B49" s="415"/>
    </row>
    <row r="50" spans="1:9" ht="13.95" customHeight="1">
      <c r="A50" s="154"/>
      <c r="B50" s="154"/>
    </row>
    <row r="51" spans="1:9" ht="24.9" customHeight="1">
      <c r="A51" s="57" t="s">
        <v>873</v>
      </c>
      <c r="F51" s="71"/>
      <c r="G51" s="71"/>
      <c r="H51" s="771" t="s">
        <v>320</v>
      </c>
      <c r="I51" s="771"/>
    </row>
    <row r="52" spans="1:9" ht="13.95" customHeight="1"/>
    <row r="53" spans="1:9" ht="31.05" customHeight="1">
      <c r="A53" s="508" t="s">
        <v>32</v>
      </c>
      <c r="B53" s="470" t="s">
        <v>225</v>
      </c>
      <c r="C53" s="470" t="s">
        <v>48</v>
      </c>
      <c r="D53" s="465" t="s">
        <v>66</v>
      </c>
      <c r="E53" s="1125"/>
      <c r="F53" s="944"/>
    </row>
    <row r="54" spans="1:9" ht="70.05" customHeight="1">
      <c r="A54" s="372" t="s">
        <v>397</v>
      </c>
      <c r="B54" s="788">
        <v>0.73</v>
      </c>
      <c r="C54" s="1137"/>
      <c r="D54" s="1616" t="s">
        <v>1060</v>
      </c>
      <c r="E54" s="1617"/>
      <c r="F54" s="1618"/>
      <c r="G54" s="1126"/>
      <c r="H54" s="1127"/>
      <c r="I54" s="1127"/>
    </row>
    <row r="55" spans="1:9" ht="50.1" customHeight="1">
      <c r="A55" s="372" t="s">
        <v>398</v>
      </c>
      <c r="B55" s="729">
        <v>0.105</v>
      </c>
      <c r="C55" s="729">
        <v>8.1000000000000003E-2</v>
      </c>
      <c r="D55" s="1616" t="s">
        <v>1061</v>
      </c>
      <c r="E55" s="1617"/>
      <c r="F55" s="1618"/>
    </row>
    <row r="56" spans="1:9" ht="70.2" customHeight="1">
      <c r="A56" s="372" t="s">
        <v>426</v>
      </c>
      <c r="B56" s="729">
        <v>0.28000000000000003</v>
      </c>
      <c r="C56" s="1138"/>
      <c r="D56" s="331" t="s">
        <v>1062</v>
      </c>
      <c r="E56" s="332"/>
      <c r="F56" s="333"/>
      <c r="G56" s="64"/>
    </row>
    <row r="57" spans="1:9" ht="50.1" customHeight="1">
      <c r="A57" s="793" t="s">
        <v>651</v>
      </c>
      <c r="B57" s="811">
        <v>0.48899999999999999</v>
      </c>
      <c r="C57" s="811">
        <v>0.502</v>
      </c>
      <c r="D57" s="535" t="s">
        <v>226</v>
      </c>
      <c r="E57" s="335"/>
      <c r="F57" s="336"/>
    </row>
    <row r="58" spans="1:9" ht="13.95" customHeight="1">
      <c r="A58" s="3"/>
      <c r="C58" s="10"/>
    </row>
    <row r="59" spans="1:9" ht="19.95" customHeight="1">
      <c r="A59" s="54" t="s">
        <v>63</v>
      </c>
      <c r="B59" s="106"/>
      <c r="C59" s="10"/>
      <c r="E59" s="81"/>
      <c r="F59" s="50"/>
      <c r="G59" s="50"/>
      <c r="H59" s="11"/>
    </row>
    <row r="60" spans="1:9" ht="19.95" customHeight="1">
      <c r="A60" s="54" t="s">
        <v>76</v>
      </c>
      <c r="B60" s="106"/>
    </row>
    <row r="61" spans="1:9" ht="19.95" customHeight="1">
      <c r="A61" s="54" t="s">
        <v>194</v>
      </c>
      <c r="B61" s="106"/>
    </row>
    <row r="62" spans="1:9" ht="19.95" customHeight="1">
      <c r="A62" s="54" t="s">
        <v>427</v>
      </c>
      <c r="B62" s="106"/>
    </row>
    <row r="63" spans="1:9" ht="19.95" customHeight="1">
      <c r="A63" s="54" t="s">
        <v>891</v>
      </c>
      <c r="B63" s="106"/>
    </row>
    <row r="64" spans="1:9" ht="19.95" customHeight="1">
      <c r="A64" s="54" t="s">
        <v>864</v>
      </c>
      <c r="B64" s="106"/>
      <c r="C64" s="107"/>
      <c r="E64" s="872" t="s">
        <v>860</v>
      </c>
    </row>
    <row r="65" spans="1:9" ht="19.95" customHeight="1">
      <c r="A65" s="54"/>
      <c r="B65" s="106"/>
    </row>
    <row r="66" spans="1:9" ht="19.95" customHeight="1">
      <c r="A66" s="872" t="s">
        <v>107</v>
      </c>
      <c r="B66" s="106"/>
    </row>
    <row r="67" spans="1:9" ht="19.95" customHeight="1">
      <c r="A67" s="867" t="s">
        <v>315</v>
      </c>
      <c r="B67" s="106"/>
    </row>
    <row r="68" spans="1:9" ht="19.95" customHeight="1">
      <c r="A68" s="867" t="s">
        <v>428</v>
      </c>
      <c r="B68" s="106"/>
    </row>
    <row r="69" spans="1:9" ht="19.95" customHeight="1">
      <c r="A69" s="867" t="s">
        <v>224</v>
      </c>
      <c r="B69" s="106"/>
    </row>
    <row r="70" spans="1:9" ht="13.95" customHeight="1">
      <c r="A70" s="148"/>
      <c r="B70" s="106"/>
    </row>
    <row r="71" spans="1:9" ht="13.95" customHeight="1">
      <c r="A71" s="177" t="s">
        <v>657</v>
      </c>
      <c r="B71" s="143"/>
    </row>
    <row r="72" spans="1:9" ht="13.95" customHeight="1">
      <c r="A72" s="161"/>
      <c r="B72" s="161"/>
    </row>
    <row r="73" spans="1:9" ht="13.95" customHeight="1">
      <c r="A73" s="154"/>
      <c r="B73" s="154"/>
    </row>
    <row r="74" spans="1:9" ht="24.9" customHeight="1">
      <c r="A74" s="57" t="s">
        <v>874</v>
      </c>
      <c r="B74" s="7"/>
      <c r="C74" s="7"/>
      <c r="D74" s="8"/>
      <c r="G74" s="71"/>
      <c r="H74" s="71"/>
      <c r="I74" s="771" t="s">
        <v>320</v>
      </c>
    </row>
    <row r="75" spans="1:9" ht="13.95" customHeight="1">
      <c r="A75" s="12"/>
      <c r="B75" s="7"/>
      <c r="C75" s="7"/>
      <c r="D75" s="8"/>
    </row>
    <row r="76" spans="1:9" ht="19.95" customHeight="1">
      <c r="A76" s="43"/>
      <c r="B76" s="99"/>
      <c r="C76" s="543" t="s">
        <v>390</v>
      </c>
      <c r="D76" s="1125"/>
      <c r="E76" s="1125"/>
      <c r="F76" s="1125"/>
      <c r="G76" s="944"/>
    </row>
    <row r="77" spans="1:9" ht="24.9" customHeight="1">
      <c r="A77" s="346" t="s">
        <v>32</v>
      </c>
      <c r="B77" s="955"/>
      <c r="C77" s="467" t="s">
        <v>4</v>
      </c>
      <c r="D77" s="468" t="s">
        <v>5</v>
      </c>
      <c r="E77" s="468" t="s">
        <v>6</v>
      </c>
      <c r="F77" s="468" t="s">
        <v>1</v>
      </c>
      <c r="G77" s="468" t="s">
        <v>26</v>
      </c>
    </row>
    <row r="78" spans="1:9" ht="24.9" customHeight="1">
      <c r="A78" s="1153" t="s">
        <v>270</v>
      </c>
      <c r="B78" s="1154"/>
      <c r="C78" s="1139"/>
      <c r="D78" s="1136"/>
      <c r="E78" s="1140"/>
      <c r="F78" s="1141">
        <v>48.4</v>
      </c>
      <c r="G78" s="1141">
        <v>49.7</v>
      </c>
    </row>
    <row r="79" spans="1:9" ht="24.9" customHeight="1">
      <c r="A79" s="1619" t="s">
        <v>359</v>
      </c>
      <c r="B79" s="151" t="s">
        <v>21</v>
      </c>
      <c r="C79" s="1139"/>
      <c r="D79" s="1136"/>
      <c r="E79" s="1140"/>
      <c r="F79" s="314">
        <v>0.22</v>
      </c>
      <c r="G79" s="314">
        <v>0.15</v>
      </c>
    </row>
    <row r="80" spans="1:9" ht="24.9" customHeight="1">
      <c r="A80" s="1620"/>
      <c r="B80" s="152" t="s">
        <v>22</v>
      </c>
      <c r="C80" s="1142"/>
      <c r="D80" s="1143"/>
      <c r="E80" s="1144"/>
      <c r="F80" s="315">
        <v>0.23</v>
      </c>
      <c r="G80" s="315">
        <v>0.19</v>
      </c>
    </row>
    <row r="81" spans="1:7" ht="24.9" customHeight="1">
      <c r="A81" s="1621"/>
      <c r="B81" s="153" t="s">
        <v>0</v>
      </c>
      <c r="C81" s="1145"/>
      <c r="D81" s="1146"/>
      <c r="E81" s="1147"/>
      <c r="F81" s="316">
        <v>0.23</v>
      </c>
      <c r="G81" s="316">
        <v>0.17</v>
      </c>
    </row>
    <row r="82" spans="1:7" ht="49.95" customHeight="1">
      <c r="A82" s="793" t="s">
        <v>652</v>
      </c>
      <c r="B82" s="794"/>
      <c r="C82" s="786">
        <v>0.221</v>
      </c>
      <c r="D82" s="786">
        <v>0.186</v>
      </c>
      <c r="E82" s="786">
        <v>0.20799999999999999</v>
      </c>
      <c r="F82" s="786">
        <v>0.20499999999999999</v>
      </c>
      <c r="G82" s="786">
        <v>0.193</v>
      </c>
    </row>
    <row r="83" spans="1:7" ht="49.95" customHeight="1">
      <c r="A83" s="793" t="s">
        <v>653</v>
      </c>
      <c r="B83" s="794"/>
      <c r="C83" s="1134">
        <v>377.8</v>
      </c>
      <c r="D83" s="1134">
        <v>315.39999999999998</v>
      </c>
      <c r="E83" s="1134">
        <v>301</v>
      </c>
      <c r="F83" s="1134">
        <v>326.89999999999998</v>
      </c>
      <c r="G83" s="1134">
        <v>242.8</v>
      </c>
    </row>
    <row r="84" spans="1:7" ht="13.95" customHeight="1">
      <c r="A84" s="531"/>
      <c r="B84" s="531"/>
      <c r="C84" s="256"/>
      <c r="D84" s="256"/>
      <c r="E84" s="256"/>
      <c r="F84" s="256"/>
      <c r="G84" s="256"/>
    </row>
    <row r="85" spans="1:7" ht="19.95" customHeight="1">
      <c r="A85" s="773" t="s">
        <v>206</v>
      </c>
    </row>
    <row r="86" spans="1:7" ht="19.95" customHeight="1">
      <c r="A86" s="803" t="s">
        <v>1063</v>
      </c>
      <c r="B86" s="1128"/>
      <c r="C86" s="1128"/>
      <c r="D86" s="1128"/>
      <c r="E86" s="1128"/>
      <c r="F86" s="1128"/>
      <c r="G86" s="1128"/>
    </row>
    <row r="87" spans="1:7" ht="19.95" customHeight="1">
      <c r="A87" s="803" t="s">
        <v>1064</v>
      </c>
      <c r="B87" s="1128"/>
      <c r="C87" s="1128"/>
      <c r="D87" s="1128"/>
      <c r="E87" s="1128"/>
      <c r="F87" s="1128"/>
      <c r="G87" s="1128"/>
    </row>
    <row r="88" spans="1:7" ht="19.95" customHeight="1">
      <c r="A88" s="803" t="s">
        <v>1065</v>
      </c>
      <c r="B88" s="1128"/>
      <c r="C88" s="1128"/>
      <c r="D88" s="1128"/>
      <c r="E88" s="1128"/>
      <c r="F88" s="1128"/>
      <c r="G88" s="1128"/>
    </row>
    <row r="89" spans="1:7" ht="19.95" customHeight="1">
      <c r="A89" s="1586" t="s">
        <v>1066</v>
      </c>
      <c r="B89" s="1128"/>
      <c r="C89" s="1128"/>
      <c r="D89" s="1128"/>
      <c r="E89" s="1128"/>
      <c r="F89" s="1128"/>
      <c r="G89" s="1128"/>
    </row>
    <row r="90" spans="1:7" ht="19.95" customHeight="1">
      <c r="A90" s="803" t="s">
        <v>1067</v>
      </c>
      <c r="B90" s="1128"/>
      <c r="C90" s="1128"/>
      <c r="D90" s="1128"/>
      <c r="E90" s="1128"/>
      <c r="F90" s="1128"/>
      <c r="G90" s="1128"/>
    </row>
    <row r="91" spans="1:7" ht="19.95" customHeight="1">
      <c r="A91" s="803" t="s">
        <v>1068</v>
      </c>
      <c r="B91" s="1128"/>
      <c r="C91" s="1128"/>
      <c r="D91" s="1128"/>
      <c r="E91" s="1128"/>
      <c r="F91" s="1128"/>
      <c r="G91" s="1128"/>
    </row>
    <row r="92" spans="1:7" ht="19.95" customHeight="1">
      <c r="A92" s="803" t="s">
        <v>360</v>
      </c>
      <c r="B92" s="89"/>
      <c r="C92" s="89"/>
      <c r="D92" s="89"/>
      <c r="E92" s="89"/>
      <c r="F92" s="89"/>
      <c r="G92" s="89"/>
    </row>
    <row r="93" spans="1:7" ht="13.95" customHeight="1">
      <c r="A93" s="1132"/>
    </row>
    <row r="94" spans="1:7" ht="19.95" customHeight="1">
      <c r="A94" s="54" t="s">
        <v>63</v>
      </c>
      <c r="B94" s="106"/>
      <c r="C94" s="106"/>
      <c r="D94" s="106"/>
      <c r="E94" s="405"/>
    </row>
    <row r="95" spans="1:7" ht="19.95" customHeight="1">
      <c r="A95" s="54" t="s">
        <v>197</v>
      </c>
      <c r="B95" s="106"/>
      <c r="C95" s="106"/>
      <c r="D95" s="106"/>
      <c r="E95" s="106"/>
    </row>
    <row r="96" spans="1:7" ht="19.95" customHeight="1">
      <c r="A96" s="54" t="s">
        <v>654</v>
      </c>
      <c r="B96" s="106"/>
      <c r="C96" s="106"/>
      <c r="D96" s="106"/>
      <c r="E96" s="106"/>
    </row>
    <row r="97" spans="1:9" ht="13.95" customHeight="1">
      <c r="A97" s="46"/>
      <c r="B97" s="106"/>
      <c r="C97" s="106"/>
      <c r="D97" s="106"/>
      <c r="E97" s="106"/>
    </row>
    <row r="98" spans="1:9" ht="19.95" customHeight="1">
      <c r="A98" s="148" t="s">
        <v>198</v>
      </c>
      <c r="B98" s="106"/>
      <c r="C98" s="106"/>
      <c r="D98" s="106"/>
      <c r="E98" s="106"/>
    </row>
    <row r="99" spans="1:9" ht="19.95" customHeight="1">
      <c r="A99" s="148" t="s">
        <v>108</v>
      </c>
      <c r="B99" s="106"/>
      <c r="C99" s="106"/>
      <c r="D99" s="106"/>
      <c r="E99" s="106"/>
      <c r="I99" s="771" t="s">
        <v>320</v>
      </c>
    </row>
    <row r="100" spans="1:9" ht="13.95" customHeight="1">
      <c r="A100" s="836"/>
      <c r="B100" s="106"/>
      <c r="C100" s="106"/>
      <c r="D100" s="106"/>
      <c r="E100" s="106"/>
    </row>
    <row r="101" spans="1:9" s="42" customFormat="1" ht="19.95" customHeight="1">
      <c r="A101" s="1121"/>
      <c r="B101" s="410"/>
      <c r="C101" s="140"/>
      <c r="D101" s="140"/>
      <c r="E101" s="140"/>
    </row>
    <row r="102" spans="1:9" s="42" customFormat="1" ht="19.95" customHeight="1">
      <c r="A102" s="1056"/>
      <c r="B102" s="411"/>
      <c r="C102" s="140"/>
      <c r="D102" s="140"/>
      <c r="E102" s="140"/>
    </row>
    <row r="103" spans="1:9" s="42" customFormat="1" ht="19.95" customHeight="1">
      <c r="A103" s="1056"/>
      <c r="B103" s="412"/>
      <c r="D103" s="381"/>
    </row>
    <row r="104" spans="1:9" s="42" customFormat="1" ht="19.95" customHeight="1">
      <c r="A104" s="1056"/>
      <c r="B104" s="412"/>
      <c r="D104" s="1155"/>
    </row>
    <row r="105" spans="1:9" s="42" customFormat="1" ht="19.95" customHeight="1">
      <c r="A105" s="1056"/>
      <c r="B105" s="411"/>
      <c r="D105" s="1155"/>
    </row>
    <row r="106" spans="1:9" s="42" customFormat="1" ht="19.95" customHeight="1">
      <c r="A106" s="1056"/>
      <c r="B106" s="411"/>
      <c r="D106" s="381"/>
    </row>
    <row r="107" spans="1:9" s="42" customFormat="1" ht="19.95" customHeight="1">
      <c r="A107" s="1056"/>
      <c r="B107" s="411"/>
      <c r="D107" s="1156"/>
    </row>
    <row r="108" spans="1:9" s="42" customFormat="1" ht="19.95" customHeight="1">
      <c r="A108" s="1057"/>
      <c r="B108" s="411"/>
    </row>
    <row r="109" spans="1:9" s="42" customFormat="1" ht="19.95" customHeight="1">
      <c r="A109" s="221"/>
      <c r="B109" s="411"/>
    </row>
    <row r="110" spans="1:9" ht="13.95" customHeight="1">
      <c r="A110" s="975"/>
      <c r="B110" s="401"/>
    </row>
    <row r="111" spans="1:9" ht="13.95" customHeight="1">
      <c r="A111" s="975"/>
      <c r="B111" s="402"/>
    </row>
    <row r="112" spans="1:9" ht="13.95" customHeight="1">
      <c r="A112" s="975"/>
    </row>
    <row r="113" spans="1:1" ht="13.95" customHeight="1">
      <c r="A113" s="975"/>
    </row>
    <row r="114" spans="1:1" ht="13.95" customHeight="1">
      <c r="A114" s="975"/>
    </row>
    <row r="115" spans="1:1" ht="13.95" customHeight="1">
      <c r="A115" s="975"/>
    </row>
    <row r="116" spans="1:1" ht="13.95" customHeight="1">
      <c r="A116" s="975"/>
    </row>
    <row r="117" spans="1:1" ht="13.95" customHeight="1">
      <c r="A117" s="975"/>
    </row>
    <row r="118" spans="1:1" ht="13.95" customHeight="1">
      <c r="A118" s="42"/>
    </row>
    <row r="119" spans="1:1" ht="13.95" customHeight="1"/>
    <row r="120" spans="1:1" ht="13.95" customHeight="1"/>
    <row r="121" spans="1:1" ht="13.95" customHeight="1"/>
    <row r="122" spans="1:1" ht="13.95" customHeight="1"/>
    <row r="123" spans="1:1" ht="13.95" customHeight="1"/>
    <row r="124" spans="1:1" ht="13.95" customHeight="1"/>
    <row r="125" spans="1:1" ht="13.95" customHeight="1"/>
    <row r="126" spans="1:1" ht="13.95" customHeight="1"/>
    <row r="127" spans="1:1" ht="13.95" customHeight="1"/>
    <row r="128" spans="1:1"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sheetData>
  <mergeCells count="5">
    <mergeCell ref="G28:J28"/>
    <mergeCell ref="G29:J29"/>
    <mergeCell ref="D54:F54"/>
    <mergeCell ref="D55:F55"/>
    <mergeCell ref="A79:A81"/>
  </mergeCells>
  <hyperlinks>
    <hyperlink ref="A68" r:id="rId1" xr:uid="{00000000-0004-0000-1200-000000000000}"/>
    <hyperlink ref="A66" r:id="rId2" xr:uid="{00000000-0004-0000-1200-000001000000}"/>
    <hyperlink ref="A44" r:id="rId3" xr:uid="{00000000-0004-0000-1200-000003000000}"/>
    <hyperlink ref="A99" r:id="rId4" xr:uid="{00000000-0004-0000-1200-000004000000}"/>
    <hyperlink ref="A19" r:id="rId5" xr:uid="{00000000-0004-0000-1200-000005000000}"/>
    <hyperlink ref="A45" r:id="rId6" xr:uid="{00000000-0004-0000-1200-000006000000}"/>
    <hyperlink ref="A98" r:id="rId7" xr:uid="{00000000-0004-0000-1200-000007000000}"/>
    <hyperlink ref="A69" r:id="rId8" xr:uid="{00000000-0004-0000-1200-000008000000}"/>
    <hyperlink ref="A46" r:id="rId9" display="SSCQ2019" xr:uid="{00000000-0004-0000-1200-00000A000000}"/>
    <hyperlink ref="A67" r:id="rId10" display="SSCQ2019" xr:uid="{00000000-0004-0000-1200-00000B000000}"/>
    <hyperlink ref="H6" location="Contents!A1" display="back to contents" xr:uid="{B59C3347-64A1-4A09-A69C-FBF274E845DD}"/>
    <hyperlink ref="I21" location="Contents!A1" display="back to contents" xr:uid="{C9079148-D297-41CD-8EBD-0933DCD94D6E}"/>
    <hyperlink ref="I74" location="Contents!A1" display="back to contents" xr:uid="{6A15E652-ED4F-4B99-9AAB-CF0030F371FB}"/>
    <hyperlink ref="I99" location="Contents!A1" display="back to contents" xr:uid="{FBA26E34-B4D6-4101-BCE1-86B63E7676E5}"/>
    <hyperlink ref="E42" r:id="rId11" xr:uid="{9019EA80-C36C-4795-AC9C-541BEE32FC14}"/>
    <hyperlink ref="H51" location="Contents!A1" display="back to contents" xr:uid="{9824905E-93EE-4FEB-AD60-352C0133943B}"/>
    <hyperlink ref="E64" r:id="rId12" xr:uid="{E6553878-70FF-4118-8183-8411E2FEE485}"/>
  </hyperlinks>
  <pageMargins left="0.70866141732283472" right="0.70866141732283472" top="0.74803149606299213" bottom="0.74803149606299213" header="0.31496062992125984" footer="0.31496062992125984"/>
  <pageSetup paperSize="9" fitToHeight="3" orientation="landscape" r:id="rId1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autoPageBreaks="0" fitToPage="1"/>
  </sheetPr>
  <dimension ref="A1:H101"/>
  <sheetViews>
    <sheetView showGridLines="0" zoomScaleNormal="100" workbookViewId="0"/>
  </sheetViews>
  <sheetFormatPr defaultRowHeight="24.9" customHeight="1"/>
  <cols>
    <col min="1" max="1" width="54.88671875" customWidth="1"/>
    <col min="2" max="2" width="11.6640625" customWidth="1"/>
    <col min="3" max="4" width="18.5546875" customWidth="1"/>
    <col min="5" max="5" width="54.77734375" customWidth="1"/>
  </cols>
  <sheetData>
    <row r="1" spans="1:8" ht="24.9" customHeight="1">
      <c r="A1" s="897" t="s">
        <v>875</v>
      </c>
      <c r="B1" s="40"/>
      <c r="C1" s="40"/>
      <c r="D1" s="40"/>
      <c r="E1" s="771" t="s">
        <v>320</v>
      </c>
      <c r="F1" s="71"/>
      <c r="G1" s="71"/>
      <c r="H1" s="71"/>
    </row>
    <row r="2" spans="1:8" ht="13.95" customHeight="1">
      <c r="A2" s="939"/>
      <c r="B2" s="40"/>
      <c r="C2" s="40"/>
      <c r="D2" s="40"/>
      <c r="E2" s="40"/>
    </row>
    <row r="3" spans="1:8" ht="24.9" customHeight="1">
      <c r="A3" s="865"/>
      <c r="B3" s="865"/>
      <c r="C3" s="468" t="s">
        <v>391</v>
      </c>
      <c r="D3" s="468"/>
      <c r="E3" s="865"/>
      <c r="F3" s="43"/>
      <c r="G3" s="771"/>
    </row>
    <row r="4" spans="1:8" ht="24.9" customHeight="1">
      <c r="A4" s="346" t="s">
        <v>32</v>
      </c>
      <c r="B4" s="955"/>
      <c r="C4" s="470" t="s">
        <v>77</v>
      </c>
      <c r="D4" s="470" t="s">
        <v>26</v>
      </c>
      <c r="E4" s="323" t="s">
        <v>66</v>
      </c>
      <c r="F4" s="43"/>
      <c r="G4" s="43"/>
    </row>
    <row r="5" spans="1:8" ht="39.9" customHeight="1">
      <c r="A5" s="525" t="s">
        <v>655</v>
      </c>
      <c r="B5" s="337" t="s">
        <v>33</v>
      </c>
      <c r="C5" s="1133">
        <v>6621.1</v>
      </c>
      <c r="D5" s="1133">
        <v>5206.3</v>
      </c>
      <c r="E5" s="100" t="s">
        <v>1073</v>
      </c>
      <c r="F5" s="43"/>
      <c r="G5" s="43"/>
    </row>
    <row r="6" spans="1:8" ht="24.9" customHeight="1">
      <c r="A6" s="209" t="s">
        <v>1069</v>
      </c>
      <c r="B6" s="1159" t="s">
        <v>33</v>
      </c>
      <c r="C6" s="1133">
        <v>25.5</v>
      </c>
      <c r="D6" s="1148">
        <v>21.7</v>
      </c>
      <c r="E6" s="1162"/>
      <c r="F6" s="43"/>
      <c r="G6" s="43"/>
    </row>
    <row r="7" spans="1:8" ht="24.9" customHeight="1">
      <c r="A7" s="211" t="s">
        <v>1070</v>
      </c>
      <c r="B7" s="497" t="s">
        <v>34</v>
      </c>
      <c r="C7" s="1157">
        <v>73.8</v>
      </c>
      <c r="D7" s="1161">
        <v>69.7</v>
      </c>
      <c r="E7" s="1163"/>
      <c r="F7" s="43"/>
      <c r="G7" s="43"/>
    </row>
    <row r="8" spans="1:8" ht="24.9" customHeight="1">
      <c r="A8" s="158" t="s">
        <v>1071</v>
      </c>
      <c r="B8" s="492" t="s">
        <v>21</v>
      </c>
      <c r="C8" s="727">
        <v>2502</v>
      </c>
      <c r="D8" s="727">
        <v>32326</v>
      </c>
      <c r="E8" s="1162"/>
      <c r="F8" s="43"/>
      <c r="G8" s="43"/>
    </row>
    <row r="9" spans="1:8" ht="24.9" customHeight="1">
      <c r="A9" s="202" t="s">
        <v>1072</v>
      </c>
      <c r="B9" s="329" t="s">
        <v>22</v>
      </c>
      <c r="C9" s="313">
        <v>5615</v>
      </c>
      <c r="D9" s="313">
        <v>60956</v>
      </c>
      <c r="E9" s="1164"/>
      <c r="F9" s="43"/>
      <c r="G9" s="43"/>
    </row>
    <row r="10" spans="1:8" ht="24.9" customHeight="1">
      <c r="A10" s="203"/>
      <c r="B10" s="1160" t="s">
        <v>0</v>
      </c>
      <c r="C10" s="881">
        <v>8117</v>
      </c>
      <c r="D10" s="881">
        <v>93282</v>
      </c>
      <c r="E10" s="1163"/>
      <c r="F10" s="43"/>
      <c r="G10" s="43"/>
    </row>
    <row r="11" spans="1:8" ht="13.95" customHeight="1">
      <c r="A11" s="40"/>
      <c r="B11" s="40"/>
      <c r="C11" s="1011"/>
      <c r="D11" s="1011"/>
      <c r="E11" s="1011"/>
    </row>
    <row r="12" spans="1:8" ht="19.95" customHeight="1">
      <c r="A12" s="740" t="s">
        <v>63</v>
      </c>
      <c r="B12" s="777"/>
      <c r="C12" s="777"/>
      <c r="D12" s="777"/>
      <c r="E12" s="777"/>
    </row>
    <row r="13" spans="1:8" ht="19.95" customHeight="1">
      <c r="A13" s="54" t="s">
        <v>656</v>
      </c>
      <c r="B13" s="975"/>
      <c r="C13" s="975"/>
      <c r="D13" s="773"/>
      <c r="E13" s="773"/>
    </row>
    <row r="14" spans="1:8" ht="19.95" customHeight="1">
      <c r="A14" s="740" t="s">
        <v>1074</v>
      </c>
      <c r="B14" s="975"/>
      <c r="C14" s="54"/>
      <c r="D14" s="773"/>
      <c r="E14" s="872"/>
      <c r="F14" s="872"/>
    </row>
    <row r="15" spans="1:8" ht="19.95" customHeight="1">
      <c r="A15" s="803"/>
      <c r="B15" s="975"/>
      <c r="C15" s="975"/>
      <c r="D15" s="773"/>
      <c r="E15" s="872" t="s">
        <v>860</v>
      </c>
    </row>
    <row r="16" spans="1:8" ht="19.95" customHeight="1">
      <c r="A16" s="803" t="s">
        <v>78</v>
      </c>
      <c r="B16" s="975"/>
      <c r="C16" s="975"/>
      <c r="D16" s="773"/>
      <c r="E16" s="982"/>
    </row>
    <row r="17" spans="1:5" ht="13.95" customHeight="1">
      <c r="A17" s="803"/>
      <c r="B17" s="975"/>
      <c r="C17" s="975"/>
      <c r="D17" s="773"/>
      <c r="E17" s="982"/>
    </row>
    <row r="18" spans="1:5" ht="19.95" customHeight="1">
      <c r="A18" s="148" t="s">
        <v>108</v>
      </c>
      <c r="B18" s="975"/>
      <c r="C18" s="975"/>
      <c r="D18" s="773"/>
      <c r="E18" s="148"/>
    </row>
    <row r="19" spans="1:5" ht="19.95" customHeight="1">
      <c r="A19" s="148" t="s">
        <v>271</v>
      </c>
      <c r="B19" s="972"/>
      <c r="C19" s="975"/>
      <c r="D19" s="773"/>
      <c r="E19" s="148"/>
    </row>
    <row r="20" spans="1:5" ht="19.95" customHeight="1">
      <c r="A20" s="148" t="s">
        <v>109</v>
      </c>
      <c r="B20" s="975"/>
      <c r="C20" s="975"/>
      <c r="D20" s="773"/>
      <c r="E20" s="773"/>
    </row>
    <row r="21" spans="1:5" ht="13.95" customHeight="1">
      <c r="A21" s="975"/>
      <c r="B21" s="975"/>
      <c r="C21" s="975"/>
      <c r="D21" s="773"/>
      <c r="E21" s="773"/>
    </row>
    <row r="22" spans="1:5" ht="13.95" customHeight="1">
      <c r="A22" s="177" t="s">
        <v>640</v>
      </c>
      <c r="B22" s="177"/>
      <c r="C22" s="177"/>
      <c r="D22" s="773"/>
      <c r="E22" s="773"/>
    </row>
    <row r="23" spans="1:5" ht="13.95" customHeight="1">
      <c r="A23" s="934"/>
      <c r="B23" s="934"/>
      <c r="C23" s="934"/>
      <c r="D23" s="773"/>
      <c r="E23" s="773"/>
    </row>
    <row r="24" spans="1:5" s="42" customFormat="1" ht="19.95" customHeight="1">
      <c r="A24" s="1121"/>
      <c r="B24" s="1165"/>
      <c r="C24" s="1121"/>
      <c r="D24" s="975"/>
      <c r="E24" s="975"/>
    </row>
    <row r="25" spans="1:5" s="42" customFormat="1" ht="19.95" customHeight="1">
      <c r="A25" s="1056"/>
      <c r="B25" s="1056"/>
      <c r="C25" s="1046"/>
      <c r="D25" s="975"/>
      <c r="E25" s="975"/>
    </row>
    <row r="26" spans="1:5" s="42" customFormat="1" ht="19.95" customHeight="1">
      <c r="A26" s="1056"/>
      <c r="B26" s="1056"/>
      <c r="C26" s="1045"/>
      <c r="D26" s="975"/>
      <c r="E26" s="975"/>
    </row>
    <row r="27" spans="1:5" s="42" customFormat="1" ht="19.95" customHeight="1">
      <c r="A27" s="1056"/>
      <c r="B27" s="1056"/>
      <c r="C27" s="1045"/>
      <c r="D27" s="975"/>
      <c r="E27" s="975"/>
    </row>
    <row r="28" spans="1:5" s="42" customFormat="1" ht="19.95" customHeight="1">
      <c r="A28" s="1056"/>
      <c r="B28" s="1056"/>
      <c r="C28" s="1045"/>
      <c r="D28" s="975"/>
      <c r="E28" s="975"/>
    </row>
    <row r="29" spans="1:5" s="42" customFormat="1" ht="19.95" customHeight="1">
      <c r="A29" s="1056"/>
      <c r="B29" s="1056"/>
      <c r="C29" s="1045"/>
      <c r="D29" s="975"/>
      <c r="E29" s="975"/>
    </row>
    <row r="30" spans="1:5" s="42" customFormat="1" ht="19.95" customHeight="1">
      <c r="A30" s="1056"/>
      <c r="B30" s="1056"/>
      <c r="C30" s="1045"/>
      <c r="D30" s="975"/>
      <c r="E30" s="975"/>
    </row>
    <row r="31" spans="1:5" s="42" customFormat="1" ht="19.95" customHeight="1">
      <c r="A31" s="1057"/>
      <c r="B31" s="1057"/>
      <c r="C31" s="975"/>
      <c r="D31" s="975"/>
      <c r="E31" s="975"/>
    </row>
    <row r="32" spans="1:5" s="42" customFormat="1" ht="19.95" customHeight="1">
      <c r="A32" s="221"/>
      <c r="B32" s="221"/>
      <c r="C32" s="975"/>
      <c r="D32" s="975"/>
      <c r="E32" s="975"/>
    </row>
    <row r="33" spans="1:5" ht="13.95" customHeight="1">
      <c r="A33" s="773"/>
      <c r="B33" s="773"/>
      <c r="C33" s="773"/>
      <c r="D33" s="773"/>
      <c r="E33" s="773"/>
    </row>
    <row r="34" spans="1:5" ht="13.95" customHeight="1">
      <c r="A34" s="773"/>
      <c r="B34" s="773"/>
      <c r="C34" s="773"/>
      <c r="D34" s="773"/>
      <c r="E34" s="773"/>
    </row>
    <row r="35" spans="1:5" ht="13.95" customHeight="1">
      <c r="A35" s="773"/>
      <c r="B35" s="773"/>
      <c r="C35" s="773"/>
      <c r="D35" s="773"/>
      <c r="E35" s="773"/>
    </row>
    <row r="36" spans="1:5" ht="13.95" customHeight="1">
      <c r="A36" s="773"/>
      <c r="B36" s="773"/>
      <c r="C36" s="773"/>
      <c r="D36" s="773"/>
      <c r="E36" s="773"/>
    </row>
    <row r="37" spans="1:5" ht="13.95" customHeight="1">
      <c r="A37" s="773"/>
      <c r="B37" s="773"/>
      <c r="C37" s="773"/>
      <c r="D37" s="773"/>
      <c r="E37" s="773"/>
    </row>
    <row r="38" spans="1:5" ht="13.95" customHeight="1">
      <c r="A38" s="773"/>
      <c r="B38" s="773"/>
      <c r="C38" s="773"/>
      <c r="D38" s="773"/>
      <c r="E38" s="773"/>
    </row>
    <row r="39" spans="1:5" ht="13.95" customHeight="1">
      <c r="A39" s="773"/>
      <c r="B39" s="773"/>
      <c r="C39" s="773"/>
      <c r="D39" s="773"/>
      <c r="E39" s="773"/>
    </row>
    <row r="40" spans="1:5" ht="13.95" customHeight="1">
      <c r="A40" s="773"/>
      <c r="B40" s="773"/>
      <c r="C40" s="773"/>
      <c r="D40" s="773"/>
      <c r="E40" s="773"/>
    </row>
    <row r="41" spans="1:5" ht="13.95" customHeight="1">
      <c r="A41" s="773"/>
      <c r="B41" s="773"/>
      <c r="C41" s="773"/>
      <c r="D41" s="773"/>
      <c r="E41" s="773"/>
    </row>
    <row r="42" spans="1:5" ht="13.95" customHeight="1">
      <c r="A42" s="773"/>
      <c r="B42" s="773"/>
      <c r="C42" s="773"/>
      <c r="D42" s="773"/>
      <c r="E42" s="773"/>
    </row>
    <row r="43" spans="1:5" ht="13.95" customHeight="1">
      <c r="A43" s="773"/>
      <c r="B43" s="773"/>
      <c r="C43" s="773"/>
      <c r="D43" s="773"/>
      <c r="E43" s="773"/>
    </row>
    <row r="44" spans="1:5" ht="13.95" customHeight="1">
      <c r="A44" s="773"/>
      <c r="B44" s="773"/>
      <c r="C44" s="773"/>
      <c r="D44" s="773"/>
      <c r="E44" s="773"/>
    </row>
    <row r="45" spans="1:5" ht="13.95" customHeight="1">
      <c r="A45" s="773"/>
      <c r="B45" s="773"/>
      <c r="C45" s="773"/>
      <c r="D45" s="773"/>
      <c r="E45" s="773"/>
    </row>
    <row r="46" spans="1:5" ht="13.95" customHeight="1">
      <c r="A46" s="773"/>
      <c r="B46" s="773"/>
      <c r="C46" s="773"/>
      <c r="D46" s="773"/>
      <c r="E46" s="773"/>
    </row>
    <row r="47" spans="1:5" ht="13.95" customHeight="1">
      <c r="A47" s="773"/>
      <c r="B47" s="773"/>
      <c r="C47" s="773"/>
      <c r="D47" s="773"/>
      <c r="E47" s="773"/>
    </row>
    <row r="48" spans="1:5" ht="13.95" customHeight="1">
      <c r="A48" s="773"/>
      <c r="B48" s="773"/>
      <c r="C48" s="773"/>
      <c r="D48" s="773"/>
      <c r="E48" s="773"/>
    </row>
    <row r="49" spans="1:5" ht="13.95" customHeight="1">
      <c r="A49" s="773"/>
      <c r="B49" s="773"/>
      <c r="C49" s="773"/>
      <c r="D49" s="773"/>
      <c r="E49" s="773"/>
    </row>
    <row r="50" spans="1:5" ht="13.95" customHeight="1">
      <c r="A50" s="773"/>
      <c r="B50" s="773"/>
      <c r="C50" s="773"/>
      <c r="D50" s="773"/>
      <c r="E50" s="773"/>
    </row>
    <row r="51" spans="1:5" ht="13.95" customHeight="1">
      <c r="A51" s="773"/>
      <c r="B51" s="773"/>
      <c r="C51" s="773"/>
      <c r="D51" s="773"/>
      <c r="E51" s="773"/>
    </row>
    <row r="52" spans="1:5" ht="13.95" customHeight="1">
      <c r="A52" s="773"/>
      <c r="B52" s="773"/>
      <c r="C52" s="773"/>
      <c r="D52" s="773"/>
      <c r="E52" s="773"/>
    </row>
    <row r="53" spans="1:5" ht="13.95" customHeight="1">
      <c r="A53" s="773"/>
      <c r="B53" s="773"/>
      <c r="C53" s="773"/>
      <c r="D53" s="773"/>
      <c r="E53" s="773"/>
    </row>
    <row r="54" spans="1:5" ht="13.95" customHeight="1">
      <c r="A54" s="773"/>
      <c r="B54" s="773"/>
      <c r="C54" s="773"/>
      <c r="D54" s="773"/>
      <c r="E54" s="773"/>
    </row>
    <row r="55" spans="1:5" ht="13.95" customHeight="1">
      <c r="A55" s="773"/>
      <c r="B55" s="773"/>
      <c r="C55" s="773"/>
      <c r="D55" s="773"/>
      <c r="E55" s="773"/>
    </row>
    <row r="56" spans="1:5" ht="13.95" customHeight="1">
      <c r="A56" s="773"/>
      <c r="B56" s="773"/>
      <c r="C56" s="773"/>
      <c r="D56" s="773"/>
      <c r="E56" s="773"/>
    </row>
    <row r="57" spans="1:5" ht="13.95" customHeight="1">
      <c r="A57" s="773"/>
      <c r="B57" s="773"/>
      <c r="C57" s="773"/>
      <c r="D57" s="773"/>
      <c r="E57" s="773"/>
    </row>
    <row r="58" spans="1:5" ht="13.95" customHeight="1">
      <c r="A58" s="773"/>
      <c r="B58" s="773"/>
      <c r="C58" s="773"/>
      <c r="D58" s="773"/>
      <c r="E58" s="773"/>
    </row>
    <row r="59" spans="1:5" ht="13.95" customHeight="1">
      <c r="A59" s="773"/>
      <c r="B59" s="773"/>
      <c r="C59" s="773"/>
      <c r="D59" s="773"/>
      <c r="E59" s="773"/>
    </row>
    <row r="60" spans="1:5" ht="13.95" customHeight="1">
      <c r="A60" s="773"/>
      <c r="B60" s="773"/>
      <c r="C60" s="773"/>
      <c r="D60" s="773"/>
      <c r="E60" s="773"/>
    </row>
    <row r="61" spans="1:5" ht="13.95" customHeight="1">
      <c r="A61" s="773"/>
      <c r="B61" s="773"/>
      <c r="C61" s="773"/>
      <c r="D61" s="773"/>
      <c r="E61" s="773"/>
    </row>
    <row r="62" spans="1:5" ht="13.95" customHeight="1">
      <c r="A62" s="773"/>
      <c r="B62" s="773"/>
      <c r="C62" s="773"/>
      <c r="D62" s="773"/>
      <c r="E62" s="773"/>
    </row>
    <row r="63" spans="1:5" ht="13.95" customHeight="1"/>
    <row r="64" spans="1:5"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sheetData>
  <hyperlinks>
    <hyperlink ref="A20" r:id="rId1" xr:uid="{00000000-0004-0000-1300-000000000000}"/>
    <hyperlink ref="A18" r:id="rId2" xr:uid="{00000000-0004-0000-1300-000001000000}"/>
    <hyperlink ref="A19" r:id="rId3" display="PHS Unintentional Injuries" xr:uid="{00000000-0004-0000-1300-000002000000}"/>
    <hyperlink ref="E1" location="Contents!A1" display="back to contents" xr:uid="{F15D2FFF-E605-419E-B6F5-4AD7598D8353}"/>
    <hyperlink ref="E15" r:id="rId4" xr:uid="{16B93DF4-B2C4-44B6-89EB-E7F14CE544E4}"/>
  </hyperlinks>
  <pageMargins left="0.70866141732283472" right="0.70866141732283472" top="0.74803149606299213" bottom="0.74803149606299213" header="0.31496062992125984" footer="0.31496062992125984"/>
  <pageSetup paperSize="9" orientation="landscape" r:id="rId5"/>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K108"/>
  <sheetViews>
    <sheetView showGridLines="0" zoomScaleNormal="100" workbookViewId="0"/>
  </sheetViews>
  <sheetFormatPr defaultRowHeight="24.9" customHeight="1"/>
  <cols>
    <col min="1" max="1" width="38.109375" customWidth="1"/>
    <col min="2" max="2" width="12.109375" customWidth="1"/>
    <col min="3" max="7" width="12.6640625" customWidth="1"/>
    <col min="8" max="8" width="53.6640625" customWidth="1"/>
  </cols>
  <sheetData>
    <row r="1" spans="1:11" ht="24.9" customHeight="1">
      <c r="A1" s="56" t="s">
        <v>876</v>
      </c>
      <c r="H1" s="771" t="s">
        <v>320</v>
      </c>
      <c r="I1" s="71"/>
      <c r="J1" s="71"/>
    </row>
    <row r="2" spans="1:11" ht="24.9" customHeight="1">
      <c r="A2" s="1166"/>
      <c r="B2" s="40"/>
      <c r="C2" s="40"/>
      <c r="D2" s="40"/>
      <c r="E2" s="40"/>
      <c r="F2" s="40"/>
      <c r="G2" s="40"/>
      <c r="H2" s="40"/>
      <c r="I2" s="71"/>
      <c r="J2" s="71"/>
    </row>
    <row r="3" spans="1:11" ht="19.95" customHeight="1">
      <c r="A3" s="40"/>
      <c r="B3" s="40"/>
      <c r="C3" s="465" t="s">
        <v>842</v>
      </c>
      <c r="D3" s="466"/>
      <c r="E3" s="466"/>
      <c r="F3" s="466"/>
      <c r="G3" s="467"/>
      <c r="H3" s="40"/>
    </row>
    <row r="4" spans="1:11" ht="34.950000000000003" customHeight="1">
      <c r="A4" s="984" t="s">
        <v>32</v>
      </c>
      <c r="B4" s="767"/>
      <c r="C4" s="468" t="s">
        <v>4</v>
      </c>
      <c r="D4" s="468" t="s">
        <v>5</v>
      </c>
      <c r="E4" s="468" t="s">
        <v>6</v>
      </c>
      <c r="F4" s="533" t="s">
        <v>1</v>
      </c>
      <c r="G4" s="766" t="s">
        <v>26</v>
      </c>
      <c r="H4" s="468" t="s">
        <v>66</v>
      </c>
    </row>
    <row r="5" spans="1:11" ht="34.950000000000003" customHeight="1">
      <c r="A5" s="1187" t="s">
        <v>600</v>
      </c>
      <c r="B5" s="1167" t="s">
        <v>21</v>
      </c>
      <c r="C5" s="1176"/>
      <c r="D5" s="1176"/>
      <c r="E5" s="1176"/>
      <c r="F5" s="914">
        <v>0.53</v>
      </c>
      <c r="G5" s="1176"/>
      <c r="H5" s="271" t="s">
        <v>599</v>
      </c>
    </row>
    <row r="6" spans="1:11" ht="19.95" customHeight="1">
      <c r="A6" s="1188"/>
      <c r="B6" s="78" t="s">
        <v>22</v>
      </c>
      <c r="C6" s="1177"/>
      <c r="D6" s="1177"/>
      <c r="E6" s="1177"/>
      <c r="F6" s="916">
        <v>0.36</v>
      </c>
      <c r="G6" s="1177"/>
      <c r="H6" s="1190"/>
    </row>
    <row r="7" spans="1:11" ht="19.95" customHeight="1">
      <c r="A7" s="1189"/>
      <c r="B7" s="1158" t="s">
        <v>0</v>
      </c>
      <c r="C7" s="1099">
        <v>0.41</v>
      </c>
      <c r="D7" s="1099">
        <v>0.49</v>
      </c>
      <c r="E7" s="1099">
        <v>0.44</v>
      </c>
      <c r="F7" s="1099">
        <v>0.44</v>
      </c>
      <c r="G7" s="1099">
        <v>0.62</v>
      </c>
      <c r="H7" s="1191"/>
      <c r="I7" s="1580"/>
      <c r="J7" s="1580"/>
      <c r="K7" s="1580"/>
    </row>
    <row r="8" spans="1:11" ht="34.950000000000003" customHeight="1">
      <c r="A8" s="473" t="s">
        <v>601</v>
      </c>
      <c r="B8" s="1167" t="s">
        <v>21</v>
      </c>
      <c r="C8" s="1176"/>
      <c r="D8" s="1176"/>
      <c r="E8" s="1176"/>
      <c r="F8" s="914">
        <v>7.0000000000000007E-2</v>
      </c>
      <c r="G8" s="1176"/>
      <c r="H8" s="1192"/>
    </row>
    <row r="9" spans="1:11" ht="19.95" customHeight="1">
      <c r="A9" s="517"/>
      <c r="B9" s="78" t="s">
        <v>22</v>
      </c>
      <c r="C9" s="1177"/>
      <c r="D9" s="1177"/>
      <c r="E9" s="1177"/>
      <c r="F9" s="916">
        <v>0.11</v>
      </c>
      <c r="G9" s="1177"/>
      <c r="H9" s="1190"/>
    </row>
    <row r="10" spans="1:11" ht="19.95" customHeight="1">
      <c r="A10" s="518"/>
      <c r="B10" s="1158" t="s">
        <v>0</v>
      </c>
      <c r="C10" s="1099">
        <v>9.9000000000000005E-2</v>
      </c>
      <c r="D10" s="1099">
        <v>0.1</v>
      </c>
      <c r="E10" s="1099">
        <v>7.4999999999999997E-2</v>
      </c>
      <c r="F10" s="1099">
        <v>8.8999999999999996E-2</v>
      </c>
      <c r="G10" s="1178"/>
      <c r="H10" s="1193"/>
    </row>
    <row r="11" spans="1:11" ht="34.950000000000003" customHeight="1">
      <c r="A11" s="473" t="s">
        <v>602</v>
      </c>
      <c r="B11" s="1167" t="s">
        <v>21</v>
      </c>
      <c r="C11" s="1176"/>
      <c r="D11" s="1176"/>
      <c r="E11" s="1176"/>
      <c r="F11" s="914">
        <v>0.51</v>
      </c>
      <c r="G11" s="1176"/>
      <c r="H11" s="1194"/>
    </row>
    <row r="12" spans="1:11" ht="19.95" customHeight="1">
      <c r="A12" s="517"/>
      <c r="B12" s="78" t="s">
        <v>22</v>
      </c>
      <c r="C12" s="1177"/>
      <c r="D12" s="1177"/>
      <c r="E12" s="1177"/>
      <c r="F12" s="916">
        <v>0.41</v>
      </c>
      <c r="G12" s="1177"/>
      <c r="H12" s="1195"/>
    </row>
    <row r="13" spans="1:11" ht="19.95" customHeight="1">
      <c r="A13" s="518"/>
      <c r="B13" s="1158" t="s">
        <v>0</v>
      </c>
      <c r="C13" s="1099">
        <v>0.56000000000000005</v>
      </c>
      <c r="D13" s="1099">
        <v>0.34</v>
      </c>
      <c r="E13" s="1099">
        <v>0.45</v>
      </c>
      <c r="F13" s="1099">
        <v>0.46</v>
      </c>
      <c r="G13" s="1178"/>
      <c r="H13" s="1193"/>
    </row>
    <row r="14" spans="1:11" ht="34.950000000000003" customHeight="1">
      <c r="A14" s="491" t="s">
        <v>429</v>
      </c>
      <c r="B14" s="1169"/>
      <c r="C14" s="916">
        <v>0.32400000000000001</v>
      </c>
      <c r="D14" s="916">
        <v>0.495</v>
      </c>
      <c r="E14" s="916">
        <v>0.41599999999999998</v>
      </c>
      <c r="F14" s="916">
        <v>0.40799999999999997</v>
      </c>
      <c r="G14" s="1179"/>
      <c r="H14" s="1196"/>
      <c r="J14" s="1"/>
    </row>
    <row r="15" spans="1:11" ht="49.95" customHeight="1">
      <c r="A15" s="491" t="s">
        <v>394</v>
      </c>
      <c r="B15" s="1168" t="s">
        <v>21</v>
      </c>
      <c r="C15" s="1176"/>
      <c r="D15" s="1176"/>
      <c r="E15" s="1176"/>
      <c r="F15" s="1180">
        <v>0.32</v>
      </c>
      <c r="G15" s="1140"/>
      <c r="H15" s="525" t="s">
        <v>1075</v>
      </c>
    </row>
    <row r="16" spans="1:11" ht="34.950000000000003" customHeight="1">
      <c r="A16" s="507"/>
      <c r="B16" s="324" t="s">
        <v>22</v>
      </c>
      <c r="C16" s="1177"/>
      <c r="D16" s="1177"/>
      <c r="E16" s="1177"/>
      <c r="F16" s="1181">
        <v>0.45</v>
      </c>
      <c r="G16" s="1144"/>
      <c r="H16" s="526" t="s">
        <v>1076</v>
      </c>
    </row>
    <row r="17" spans="1:8" ht="49.95" customHeight="1">
      <c r="A17" s="493"/>
      <c r="B17" s="1170" t="s">
        <v>0</v>
      </c>
      <c r="C17" s="153">
        <v>0.40899999999999997</v>
      </c>
      <c r="D17" s="153">
        <v>0.41699999999999998</v>
      </c>
      <c r="E17" s="153">
        <v>0.34300000000000003</v>
      </c>
      <c r="F17" s="1182">
        <v>0.38</v>
      </c>
      <c r="G17" s="1147"/>
      <c r="H17" s="527" t="s">
        <v>1077</v>
      </c>
    </row>
    <row r="18" spans="1:8" ht="34.950000000000003" customHeight="1">
      <c r="A18" s="491" t="s">
        <v>392</v>
      </c>
      <c r="B18" s="324" t="s">
        <v>21</v>
      </c>
      <c r="C18" s="1176"/>
      <c r="D18" s="1176"/>
      <c r="E18" s="1183"/>
      <c r="F18" s="1181">
        <v>0.57999999999999996</v>
      </c>
      <c r="G18" s="315">
        <v>0.68</v>
      </c>
      <c r="H18" s="1197"/>
    </row>
    <row r="19" spans="1:8" ht="25.2" customHeight="1">
      <c r="A19" s="507"/>
      <c r="B19" s="324" t="s">
        <v>22</v>
      </c>
      <c r="C19" s="1177"/>
      <c r="D19" s="1177"/>
      <c r="E19" s="1184"/>
      <c r="F19" s="1181">
        <v>0.63</v>
      </c>
      <c r="G19" s="315">
        <v>0.63</v>
      </c>
      <c r="H19" s="1198"/>
    </row>
    <row r="20" spans="1:8" ht="25.2" customHeight="1">
      <c r="A20" s="507"/>
      <c r="B20" s="1170" t="s">
        <v>0</v>
      </c>
      <c r="C20" s="1179"/>
      <c r="D20" s="1179"/>
      <c r="E20" s="1185"/>
      <c r="F20" s="1182">
        <v>0.61</v>
      </c>
      <c r="G20" s="316">
        <v>0.65</v>
      </c>
      <c r="H20" s="1199"/>
    </row>
    <row r="21" spans="1:8" ht="34.950000000000003" customHeight="1">
      <c r="A21" s="491" t="s">
        <v>393</v>
      </c>
      <c r="B21" s="1168" t="s">
        <v>21</v>
      </c>
      <c r="C21" s="1176"/>
      <c r="D21" s="1176"/>
      <c r="E21" s="1176"/>
      <c r="F21" s="1180">
        <v>0.22</v>
      </c>
      <c r="G21" s="314">
        <v>0.28000000000000003</v>
      </c>
      <c r="H21" s="1200"/>
    </row>
    <row r="22" spans="1:8" ht="25.2" customHeight="1">
      <c r="A22" s="507"/>
      <c r="B22" s="324" t="s">
        <v>22</v>
      </c>
      <c r="C22" s="1177"/>
      <c r="D22" s="1177"/>
      <c r="E22" s="1177"/>
      <c r="F22" s="1181">
        <v>0.32</v>
      </c>
      <c r="G22" s="315">
        <v>0.3</v>
      </c>
      <c r="H22" s="1198"/>
    </row>
    <row r="23" spans="1:8" ht="25.2" customHeight="1">
      <c r="A23" s="325"/>
      <c r="B23" s="1170" t="s">
        <v>0</v>
      </c>
      <c r="C23" s="1179"/>
      <c r="D23" s="1179"/>
      <c r="E23" s="1179"/>
      <c r="F23" s="1182">
        <v>0.27</v>
      </c>
      <c r="G23" s="316">
        <v>0.28999999999999998</v>
      </c>
      <c r="H23" s="1199"/>
    </row>
    <row r="24" spans="1:8" s="239" customFormat="1" ht="34.950000000000003" customHeight="1">
      <c r="A24" s="494" t="s">
        <v>840</v>
      </c>
      <c r="B24" s="536"/>
      <c r="C24" s="1186">
        <v>0.28000000000000003</v>
      </c>
      <c r="D24" s="1186">
        <v>0.21</v>
      </c>
      <c r="E24" s="1186">
        <v>0.23799999999999999</v>
      </c>
      <c r="F24" s="818">
        <v>0.24299999999999999</v>
      </c>
      <c r="G24" s="788">
        <v>0.253</v>
      </c>
      <c r="H24" s="488"/>
    </row>
    <row r="25" spans="1:8" ht="13.95" customHeight="1">
      <c r="A25" s="745"/>
      <c r="B25" s="24"/>
      <c r="C25" s="24"/>
      <c r="D25" s="24"/>
      <c r="E25" s="24"/>
      <c r="F25" s="40"/>
      <c r="G25" s="40"/>
      <c r="H25" s="1171"/>
    </row>
    <row r="26" spans="1:8" ht="19.95" customHeight="1">
      <c r="A26" s="537" t="s">
        <v>63</v>
      </c>
      <c r="B26" s="24"/>
      <c r="C26" s="24"/>
      <c r="D26" s="24"/>
      <c r="E26" s="24"/>
      <c r="F26" s="40"/>
      <c r="G26" s="40"/>
      <c r="H26" s="1171"/>
    </row>
    <row r="27" spans="1:8" ht="19.95" customHeight="1">
      <c r="A27" s="865" t="s">
        <v>415</v>
      </c>
      <c r="B27" s="1011"/>
      <c r="C27" s="1011"/>
      <c r="D27" s="1011"/>
      <c r="E27" s="1011"/>
      <c r="F27" s="1172"/>
      <c r="G27" s="40"/>
      <c r="H27" s="40"/>
    </row>
    <row r="28" spans="1:8" ht="19.95" customHeight="1">
      <c r="A28" s="740" t="s">
        <v>79</v>
      </c>
      <c r="B28" s="1011"/>
      <c r="C28" s="1011"/>
      <c r="D28" s="1011"/>
      <c r="E28" s="1011"/>
      <c r="F28" s="1172"/>
      <c r="G28" s="40"/>
      <c r="H28" s="40"/>
    </row>
    <row r="29" spans="1:8" ht="19.95" customHeight="1">
      <c r="A29" s="740" t="s">
        <v>199</v>
      </c>
      <c r="B29" s="1011"/>
      <c r="C29" s="1011"/>
      <c r="D29" s="1011"/>
      <c r="E29" s="1011"/>
      <c r="F29" s="1172"/>
      <c r="G29" s="40"/>
      <c r="H29" s="40"/>
    </row>
    <row r="30" spans="1:8" ht="19.95" customHeight="1">
      <c r="A30" s="740" t="s">
        <v>841</v>
      </c>
      <c r="B30" s="1011"/>
      <c r="C30" s="1011"/>
      <c r="D30" s="538"/>
      <c r="E30" s="1011"/>
      <c r="F30" s="1172"/>
      <c r="G30" s="40"/>
      <c r="H30" s="40"/>
    </row>
    <row r="31" spans="1:8" ht="13.95" customHeight="1">
      <c r="A31" s="822"/>
      <c r="B31" s="1011"/>
      <c r="C31" s="1011"/>
      <c r="D31" s="1011"/>
      <c r="E31" s="1011"/>
      <c r="F31" s="1172"/>
      <c r="G31" s="40"/>
      <c r="H31" s="40"/>
    </row>
    <row r="32" spans="1:8" ht="19.95" customHeight="1">
      <c r="A32" s="866" t="s">
        <v>750</v>
      </c>
      <c r="B32" s="910"/>
      <c r="C32" s="910"/>
      <c r="D32" s="910"/>
      <c r="E32" s="910"/>
      <c r="F32" s="1010"/>
      <c r="G32" s="40"/>
      <c r="H32" s="40"/>
    </row>
    <row r="33" spans="1:8" ht="19.95" customHeight="1">
      <c r="A33" s="866" t="s">
        <v>107</v>
      </c>
      <c r="B33" s="910"/>
      <c r="C33" s="910"/>
      <c r="D33" s="910"/>
      <c r="E33" s="910"/>
      <c r="F33" s="1173"/>
      <c r="G33" s="40"/>
      <c r="H33" s="40"/>
    </row>
    <row r="34" spans="1:8" ht="19.95" customHeight="1">
      <c r="A34" s="866" t="s">
        <v>198</v>
      </c>
      <c r="B34" s="910"/>
      <c r="C34" s="910"/>
      <c r="D34" s="910"/>
      <c r="E34" s="910"/>
      <c r="F34" s="910"/>
      <c r="G34" s="40"/>
      <c r="H34" s="40"/>
    </row>
    <row r="35" spans="1:8" ht="19.95" customHeight="1">
      <c r="A35" s="866" t="s">
        <v>108</v>
      </c>
      <c r="B35" s="910"/>
      <c r="C35" s="910"/>
      <c r="D35" s="910"/>
      <c r="E35" s="910"/>
      <c r="F35" s="910"/>
      <c r="G35" s="40"/>
      <c r="H35" s="771" t="s">
        <v>320</v>
      </c>
    </row>
    <row r="36" spans="1:8" ht="13.95" customHeight="1">
      <c r="A36" s="866"/>
      <c r="B36" s="910"/>
      <c r="C36" s="910"/>
      <c r="D36" s="910"/>
      <c r="E36" s="910"/>
      <c r="F36" s="910"/>
      <c r="G36" s="40"/>
      <c r="H36" s="40"/>
    </row>
    <row r="37" spans="1:8" ht="13.95" customHeight="1">
      <c r="A37" s="537" t="s">
        <v>658</v>
      </c>
      <c r="B37" s="509"/>
      <c r="C37" s="509"/>
      <c r="D37" s="509"/>
      <c r="E37" s="509"/>
      <c r="F37" s="509"/>
      <c r="G37" s="40"/>
      <c r="H37" s="40"/>
    </row>
    <row r="38" spans="1:8" ht="13.95" customHeight="1">
      <c r="A38" s="777"/>
      <c r="B38" s="561"/>
      <c r="C38" s="561"/>
      <c r="D38" s="561"/>
      <c r="E38" s="561"/>
      <c r="F38" s="561"/>
      <c r="G38" s="40"/>
      <c r="H38" s="40"/>
    </row>
    <row r="39" spans="1:8" ht="19.95" customHeight="1">
      <c r="A39" s="172"/>
      <c r="B39" s="260"/>
      <c r="C39" s="400"/>
      <c r="D39" s="260"/>
      <c r="E39" s="260"/>
      <c r="F39" s="259"/>
      <c r="G39" s="40"/>
      <c r="H39" s="40"/>
    </row>
    <row r="40" spans="1:8" ht="19.95" customHeight="1">
      <c r="A40" s="1056"/>
      <c r="B40" s="260"/>
      <c r="C40" s="400"/>
      <c r="D40" s="260"/>
      <c r="E40" s="260"/>
      <c r="F40" s="257"/>
      <c r="G40" s="40"/>
      <c r="H40" s="40"/>
    </row>
    <row r="41" spans="1:8" ht="19.95" customHeight="1">
      <c r="A41" s="1056"/>
      <c r="B41" s="503"/>
      <c r="C41" s="400"/>
      <c r="D41" s="503"/>
      <c r="E41" s="503"/>
      <c r="F41" s="257"/>
      <c r="G41" s="40"/>
      <c r="H41" s="40"/>
    </row>
    <row r="42" spans="1:8" ht="19.95" customHeight="1">
      <c r="A42" s="1055"/>
      <c r="B42" s="503"/>
      <c r="C42" s="400"/>
      <c r="D42" s="503"/>
      <c r="E42" s="503"/>
      <c r="F42" s="503"/>
      <c r="G42" s="40"/>
      <c r="H42" s="40"/>
    </row>
    <row r="43" spans="1:8" ht="19.95" customHeight="1">
      <c r="A43" s="1056"/>
      <c r="B43" s="503"/>
      <c r="C43" s="400"/>
      <c r="D43" s="503"/>
      <c r="E43" s="503"/>
      <c r="F43" s="503"/>
      <c r="G43" s="40"/>
      <c r="H43" s="40"/>
    </row>
    <row r="44" spans="1:8" ht="19.95" customHeight="1">
      <c r="A44" s="1056"/>
      <c r="B44" s="503"/>
      <c r="C44" s="400"/>
      <c r="D44" s="503"/>
      <c r="E44" s="503"/>
      <c r="F44" s="503"/>
      <c r="G44" s="40"/>
      <c r="H44" s="40"/>
    </row>
    <row r="45" spans="1:8" ht="13.95" customHeight="1">
      <c r="A45" s="1056"/>
      <c r="B45" s="503"/>
      <c r="C45" s="400"/>
      <c r="D45" s="503"/>
      <c r="E45" s="503"/>
      <c r="F45" s="503"/>
      <c r="G45" s="40"/>
      <c r="H45" s="40"/>
    </row>
    <row r="46" spans="1:8" ht="13.95" customHeight="1">
      <c r="A46" s="1056"/>
      <c r="B46" s="503"/>
      <c r="C46" s="1174"/>
      <c r="D46" s="503"/>
      <c r="E46" s="503"/>
      <c r="F46" s="503"/>
      <c r="G46" s="40"/>
      <c r="H46" s="40"/>
    </row>
    <row r="47" spans="1:8" ht="13.95" customHeight="1">
      <c r="A47" s="1056"/>
      <c r="B47" s="503"/>
      <c r="C47" s="503"/>
      <c r="D47" s="503"/>
      <c r="E47" s="503"/>
      <c r="F47" s="503"/>
      <c r="G47" s="40"/>
      <c r="H47" s="40"/>
    </row>
    <row r="48" spans="1:8" ht="13.95" customHeight="1">
      <c r="A48" s="1056"/>
      <c r="B48" s="40"/>
      <c r="C48" s="40"/>
      <c r="D48" s="40"/>
      <c r="E48" s="40"/>
      <c r="F48" s="40"/>
      <c r="G48" s="40"/>
      <c r="H48" s="40"/>
    </row>
    <row r="49" spans="1:8" ht="13.95" customHeight="1">
      <c r="A49" s="1175"/>
      <c r="B49" s="561"/>
      <c r="C49" s="561"/>
      <c r="D49" s="561"/>
      <c r="E49" s="561"/>
      <c r="F49" s="561"/>
      <c r="G49" s="40"/>
      <c r="H49" s="40"/>
    </row>
    <row r="50" spans="1:8" ht="13.95" customHeight="1">
      <c r="A50" s="1011"/>
      <c r="B50" s="40"/>
      <c r="C50" s="40"/>
      <c r="D50" s="40"/>
      <c r="E50" s="40"/>
      <c r="F50" s="40"/>
      <c r="G50" s="40"/>
      <c r="H50" s="40"/>
    </row>
    <row r="51" spans="1:8" ht="13.95" customHeight="1">
      <c r="A51" s="1011"/>
      <c r="B51" s="40"/>
      <c r="C51" s="40"/>
      <c r="D51" s="40"/>
      <c r="E51" s="40"/>
      <c r="F51" s="40"/>
      <c r="G51" s="40"/>
      <c r="H51" s="40"/>
    </row>
    <row r="52" spans="1:8" ht="13.95" customHeight="1">
      <c r="A52" s="1011"/>
      <c r="B52" s="40"/>
      <c r="C52" s="40"/>
      <c r="D52" s="40"/>
      <c r="E52" s="40"/>
      <c r="F52" s="40"/>
      <c r="G52" s="40"/>
      <c r="H52" s="40"/>
    </row>
    <row r="53" spans="1:8" ht="13.95" customHeight="1">
      <c r="A53" s="1011"/>
      <c r="B53" s="40"/>
      <c r="C53" s="40"/>
      <c r="D53" s="40"/>
      <c r="E53" s="40"/>
      <c r="F53" s="40"/>
      <c r="G53" s="40"/>
      <c r="H53" s="40"/>
    </row>
    <row r="54" spans="1:8" ht="13.95" customHeight="1">
      <c r="A54" s="1011"/>
      <c r="B54" s="40"/>
      <c r="C54" s="40"/>
      <c r="D54" s="40"/>
      <c r="E54" s="40"/>
      <c r="F54" s="40"/>
      <c r="G54" s="40"/>
      <c r="H54" s="40"/>
    </row>
    <row r="55" spans="1:8" ht="13.95" customHeight="1">
      <c r="A55" s="40"/>
      <c r="B55" s="40"/>
      <c r="C55" s="40"/>
      <c r="D55" s="40"/>
      <c r="E55" s="40"/>
      <c r="F55" s="40"/>
      <c r="G55" s="40"/>
      <c r="H55" s="40"/>
    </row>
    <row r="56" spans="1:8" ht="13.95" customHeight="1">
      <c r="A56" s="40"/>
      <c r="B56" s="40"/>
      <c r="C56" s="40"/>
      <c r="D56" s="40"/>
      <c r="E56" s="40"/>
      <c r="F56" s="40"/>
      <c r="G56" s="40"/>
      <c r="H56" s="40"/>
    </row>
    <row r="57" spans="1:8" ht="13.95" customHeight="1">
      <c r="A57" s="40"/>
      <c r="B57" s="40"/>
      <c r="C57" s="40"/>
      <c r="D57" s="40"/>
      <c r="E57" s="40"/>
      <c r="F57" s="40"/>
      <c r="G57" s="40"/>
      <c r="H57" s="40"/>
    </row>
    <row r="58" spans="1:8" ht="13.95" customHeight="1">
      <c r="A58" s="40"/>
      <c r="B58" s="40"/>
      <c r="C58" s="40"/>
      <c r="D58" s="40"/>
      <c r="E58" s="40"/>
      <c r="F58" s="40"/>
      <c r="G58" s="40"/>
      <c r="H58" s="40"/>
    </row>
    <row r="59" spans="1:8" ht="13.95" customHeight="1">
      <c r="A59" s="40"/>
      <c r="B59" s="40"/>
      <c r="C59" s="40"/>
      <c r="D59" s="40"/>
      <c r="E59" s="40"/>
      <c r="F59" s="40"/>
      <c r="G59" s="40"/>
      <c r="H59" s="40"/>
    </row>
    <row r="60" spans="1:8" ht="13.95" customHeight="1">
      <c r="A60" s="40"/>
      <c r="B60" s="40"/>
      <c r="C60" s="40"/>
      <c r="D60" s="40"/>
      <c r="E60" s="40"/>
      <c r="F60" s="40"/>
      <c r="G60" s="40"/>
      <c r="H60" s="40"/>
    </row>
    <row r="61" spans="1:8" ht="13.95" customHeight="1">
      <c r="A61" s="40"/>
      <c r="B61" s="40"/>
      <c r="C61" s="40"/>
      <c r="D61" s="40"/>
      <c r="E61" s="40"/>
      <c r="F61" s="40"/>
      <c r="G61" s="40"/>
      <c r="H61" s="40"/>
    </row>
    <row r="62" spans="1:8" ht="13.95" customHeight="1">
      <c r="A62" s="40"/>
      <c r="B62" s="40"/>
      <c r="C62" s="40"/>
      <c r="D62" s="40"/>
      <c r="E62" s="40"/>
      <c r="F62" s="40"/>
      <c r="G62" s="40"/>
      <c r="H62" s="40"/>
    </row>
    <row r="63" spans="1:8" ht="13.95" customHeight="1">
      <c r="A63" s="40"/>
      <c r="B63" s="40"/>
      <c r="C63" s="40"/>
      <c r="D63" s="40"/>
      <c r="E63" s="40"/>
      <c r="F63" s="40"/>
      <c r="G63" s="40"/>
      <c r="H63" s="40"/>
    </row>
    <row r="64" spans="1:8" ht="13.95" customHeight="1">
      <c r="A64" s="40"/>
      <c r="B64" s="40"/>
      <c r="C64" s="40"/>
      <c r="D64" s="40"/>
      <c r="E64" s="40"/>
      <c r="F64" s="40"/>
      <c r="G64" s="40"/>
      <c r="H64" s="40"/>
    </row>
    <row r="65" spans="1:8" ht="13.95" customHeight="1">
      <c r="A65" s="40"/>
      <c r="B65" s="40"/>
      <c r="C65" s="40"/>
      <c r="D65" s="40"/>
      <c r="E65" s="40"/>
      <c r="F65" s="40"/>
      <c r="G65" s="40"/>
      <c r="H65" s="40"/>
    </row>
    <row r="66" spans="1:8" ht="13.95" customHeight="1">
      <c r="A66" s="40"/>
      <c r="B66" s="40"/>
      <c r="C66" s="40"/>
      <c r="D66" s="40"/>
      <c r="E66" s="40"/>
      <c r="F66" s="40"/>
      <c r="G66" s="40"/>
      <c r="H66" s="40"/>
    </row>
    <row r="67" spans="1:8" ht="13.95" customHeight="1">
      <c r="A67" s="40"/>
      <c r="B67" s="40"/>
      <c r="C67" s="40"/>
      <c r="D67" s="40"/>
      <c r="E67" s="40"/>
      <c r="F67" s="40"/>
      <c r="G67" s="40"/>
      <c r="H67" s="40"/>
    </row>
    <row r="68" spans="1:8" ht="13.95" customHeight="1">
      <c r="A68" s="40"/>
      <c r="B68" s="40"/>
      <c r="C68" s="40"/>
      <c r="D68" s="40"/>
      <c r="E68" s="40"/>
      <c r="F68" s="40"/>
      <c r="G68" s="40"/>
      <c r="H68" s="40"/>
    </row>
    <row r="69" spans="1:8" ht="13.95" customHeight="1">
      <c r="A69" s="40"/>
      <c r="B69" s="40"/>
      <c r="C69" s="40"/>
      <c r="D69" s="40"/>
      <c r="E69" s="40"/>
      <c r="F69" s="40"/>
      <c r="G69" s="40"/>
      <c r="H69" s="40"/>
    </row>
    <row r="70" spans="1:8" ht="13.95" customHeight="1">
      <c r="A70" s="40"/>
      <c r="B70" s="40"/>
      <c r="C70" s="40"/>
      <c r="D70" s="40"/>
      <c r="E70" s="40"/>
      <c r="F70" s="40"/>
      <c r="G70" s="40"/>
      <c r="H70" s="40"/>
    </row>
    <row r="71" spans="1:8" ht="13.95" customHeight="1">
      <c r="A71" s="40"/>
      <c r="B71" s="40"/>
      <c r="C71" s="40"/>
      <c r="D71" s="40"/>
      <c r="E71" s="40"/>
      <c r="F71" s="40"/>
      <c r="G71" s="40"/>
      <c r="H71" s="40"/>
    </row>
    <row r="72" spans="1:8" ht="13.95" customHeight="1">
      <c r="A72" s="40"/>
      <c r="B72" s="40"/>
      <c r="C72" s="40"/>
      <c r="D72" s="40"/>
      <c r="E72" s="40"/>
      <c r="F72" s="40"/>
      <c r="G72" s="40"/>
      <c r="H72" s="40"/>
    </row>
    <row r="73" spans="1:8" ht="13.95" customHeight="1">
      <c r="A73" s="40"/>
      <c r="B73" s="40"/>
      <c r="C73" s="40"/>
      <c r="D73" s="40"/>
      <c r="E73" s="40"/>
      <c r="F73" s="40"/>
      <c r="G73" s="40"/>
      <c r="H73" s="40"/>
    </row>
    <row r="74" spans="1:8" ht="13.95" customHeight="1">
      <c r="A74" s="40"/>
      <c r="B74" s="40"/>
      <c r="C74" s="40"/>
      <c r="D74" s="40"/>
      <c r="E74" s="40"/>
      <c r="F74" s="40"/>
      <c r="G74" s="40"/>
      <c r="H74" s="40"/>
    </row>
    <row r="75" spans="1:8" ht="13.95" customHeight="1">
      <c r="A75" s="40"/>
      <c r="B75" s="40"/>
      <c r="C75" s="40"/>
      <c r="D75" s="40"/>
      <c r="E75" s="40"/>
      <c r="F75" s="40"/>
      <c r="G75" s="40"/>
      <c r="H75" s="40"/>
    </row>
    <row r="76" spans="1:8" ht="13.95" customHeight="1">
      <c r="A76" s="40"/>
      <c r="B76" s="40"/>
      <c r="C76" s="40"/>
      <c r="D76" s="40"/>
      <c r="E76" s="40"/>
      <c r="F76" s="40"/>
      <c r="G76" s="40"/>
      <c r="H76" s="40"/>
    </row>
    <row r="77" spans="1:8" ht="13.95" customHeight="1">
      <c r="A77" s="40"/>
      <c r="B77" s="40"/>
      <c r="C77" s="40"/>
      <c r="D77" s="40"/>
      <c r="E77" s="40"/>
      <c r="F77" s="40"/>
      <c r="G77" s="40"/>
      <c r="H77" s="40"/>
    </row>
    <row r="78" spans="1:8" ht="13.95" customHeight="1">
      <c r="A78" s="40"/>
      <c r="B78" s="40"/>
      <c r="C78" s="40"/>
      <c r="D78" s="40"/>
      <c r="E78" s="40"/>
      <c r="F78" s="40"/>
      <c r="G78" s="40"/>
      <c r="H78" s="40"/>
    </row>
    <row r="79" spans="1:8" ht="13.95" customHeight="1">
      <c r="A79" s="40"/>
      <c r="B79" s="40"/>
      <c r="C79" s="40"/>
      <c r="D79" s="40"/>
      <c r="E79" s="40"/>
      <c r="F79" s="40"/>
      <c r="G79" s="40"/>
      <c r="H79" s="40"/>
    </row>
    <row r="80" spans="1:8" ht="13.95" customHeight="1">
      <c r="A80" s="40"/>
      <c r="B80" s="40"/>
      <c r="C80" s="40"/>
      <c r="D80" s="40"/>
      <c r="E80" s="40"/>
      <c r="F80" s="40"/>
      <c r="G80" s="40"/>
      <c r="H80" s="40"/>
    </row>
    <row r="81" spans="1:8" ht="13.95" customHeight="1">
      <c r="A81" s="40"/>
      <c r="B81" s="40"/>
      <c r="C81" s="40"/>
      <c r="D81" s="40"/>
      <c r="E81" s="40"/>
      <c r="F81" s="40"/>
      <c r="G81" s="40"/>
      <c r="H81" s="40"/>
    </row>
    <row r="82" spans="1:8" ht="13.95" customHeight="1">
      <c r="A82" s="40"/>
      <c r="B82" s="40"/>
      <c r="C82" s="40"/>
      <c r="D82" s="40"/>
      <c r="E82" s="40"/>
      <c r="F82" s="40"/>
      <c r="G82" s="40"/>
      <c r="H82" s="40"/>
    </row>
    <row r="83" spans="1:8" ht="13.95" customHeight="1">
      <c r="A83" s="40"/>
      <c r="B83" s="40"/>
      <c r="C83" s="40"/>
      <c r="D83" s="40"/>
      <c r="E83" s="40"/>
      <c r="F83" s="40"/>
      <c r="G83" s="40"/>
      <c r="H83" s="40"/>
    </row>
    <row r="84" spans="1:8" ht="13.95" customHeight="1">
      <c r="A84" s="40"/>
      <c r="B84" s="40"/>
      <c r="C84" s="40"/>
      <c r="D84" s="40"/>
      <c r="E84" s="40"/>
      <c r="F84" s="40"/>
      <c r="G84" s="40"/>
      <c r="H84" s="40"/>
    </row>
    <row r="85" spans="1:8" ht="13.95" customHeight="1">
      <c r="A85" s="40"/>
      <c r="B85" s="40"/>
      <c r="C85" s="40"/>
      <c r="D85" s="40"/>
      <c r="E85" s="40"/>
      <c r="F85" s="40"/>
      <c r="G85" s="40"/>
      <c r="H85" s="40"/>
    </row>
    <row r="86" spans="1:8" ht="13.95" customHeight="1">
      <c r="A86" s="40"/>
      <c r="B86" s="40"/>
      <c r="C86" s="40"/>
      <c r="D86" s="40"/>
      <c r="E86" s="40"/>
      <c r="F86" s="40"/>
      <c r="G86" s="40"/>
      <c r="H86" s="40"/>
    </row>
    <row r="87" spans="1:8" ht="13.95" customHeight="1">
      <c r="A87" s="40"/>
      <c r="B87" s="40"/>
      <c r="C87" s="40"/>
      <c r="D87" s="40"/>
      <c r="E87" s="40"/>
      <c r="F87" s="40"/>
      <c r="G87" s="40"/>
      <c r="H87" s="40"/>
    </row>
    <row r="88" spans="1:8" ht="13.95" customHeight="1">
      <c r="A88" s="40"/>
      <c r="B88" s="40"/>
      <c r="C88" s="40"/>
      <c r="D88" s="40"/>
      <c r="E88" s="40"/>
      <c r="F88" s="40"/>
      <c r="G88" s="40"/>
      <c r="H88" s="40"/>
    </row>
    <row r="89" spans="1:8" ht="13.95" customHeight="1">
      <c r="A89" s="40"/>
      <c r="B89" s="40"/>
      <c r="C89" s="40"/>
      <c r="D89" s="40"/>
      <c r="E89" s="40"/>
      <c r="F89" s="40"/>
      <c r="G89" s="40"/>
      <c r="H89" s="40"/>
    </row>
    <row r="90" spans="1:8" ht="13.95" customHeight="1">
      <c r="A90" s="40"/>
      <c r="B90" s="40"/>
      <c r="C90" s="40"/>
      <c r="D90" s="40"/>
      <c r="E90" s="40"/>
      <c r="F90" s="40"/>
      <c r="G90" s="40"/>
      <c r="H90" s="40"/>
    </row>
    <row r="91" spans="1:8" ht="13.95" customHeight="1">
      <c r="A91" s="40"/>
      <c r="B91" s="40"/>
      <c r="C91" s="40"/>
      <c r="D91" s="40"/>
      <c r="E91" s="40"/>
      <c r="F91" s="40"/>
      <c r="G91" s="40"/>
      <c r="H91" s="40"/>
    </row>
    <row r="92" spans="1:8" ht="13.95" customHeight="1">
      <c r="A92" s="40"/>
      <c r="B92" s="40"/>
      <c r="C92" s="40"/>
      <c r="D92" s="40"/>
      <c r="E92" s="40"/>
      <c r="F92" s="40"/>
      <c r="G92" s="40"/>
      <c r="H92" s="40"/>
    </row>
    <row r="93" spans="1:8" ht="13.95" customHeight="1">
      <c r="A93" s="40"/>
      <c r="B93" s="40"/>
      <c r="C93" s="40"/>
      <c r="D93" s="40"/>
      <c r="E93" s="40"/>
      <c r="F93" s="40"/>
      <c r="G93" s="40"/>
      <c r="H93" s="40"/>
    </row>
    <row r="94" spans="1:8" ht="13.95" customHeight="1">
      <c r="A94" s="40"/>
      <c r="B94" s="40"/>
      <c r="C94" s="40"/>
      <c r="D94" s="40"/>
      <c r="E94" s="40"/>
      <c r="F94" s="40"/>
      <c r="G94" s="40"/>
      <c r="H94" s="40"/>
    </row>
    <row r="95" spans="1:8" ht="13.95" customHeight="1">
      <c r="A95" s="40"/>
      <c r="B95" s="40"/>
      <c r="C95" s="40"/>
      <c r="D95" s="40"/>
      <c r="E95" s="40"/>
      <c r="F95" s="40"/>
      <c r="G95" s="40"/>
      <c r="H95" s="40"/>
    </row>
    <row r="96" spans="1:8" ht="13.95" customHeight="1">
      <c r="A96" s="40"/>
      <c r="B96" s="40"/>
      <c r="C96" s="40"/>
      <c r="D96" s="40"/>
      <c r="E96" s="40"/>
      <c r="F96" s="40"/>
      <c r="G96" s="40"/>
      <c r="H96" s="40"/>
    </row>
    <row r="97" spans="1:8" ht="13.95" customHeight="1">
      <c r="A97" s="40"/>
      <c r="B97" s="40"/>
      <c r="C97" s="40"/>
      <c r="D97" s="40"/>
      <c r="E97" s="40"/>
      <c r="F97" s="40"/>
      <c r="G97" s="40"/>
      <c r="H97" s="40"/>
    </row>
    <row r="98" spans="1:8" ht="13.95" customHeight="1">
      <c r="A98" s="40"/>
      <c r="B98" s="40"/>
      <c r="C98" s="40"/>
      <c r="D98" s="40"/>
      <c r="E98" s="40"/>
      <c r="F98" s="40"/>
      <c r="G98" s="40"/>
      <c r="H98" s="40"/>
    </row>
    <row r="99" spans="1:8" ht="13.95" customHeight="1">
      <c r="A99" s="40"/>
      <c r="B99" s="40"/>
      <c r="C99" s="40"/>
      <c r="D99" s="40"/>
      <c r="E99" s="40"/>
      <c r="F99" s="40"/>
      <c r="G99" s="40"/>
      <c r="H99" s="40"/>
    </row>
    <row r="100" spans="1:8" ht="13.95" customHeight="1">
      <c r="A100" s="40"/>
      <c r="B100" s="40"/>
      <c r="C100" s="40"/>
      <c r="D100" s="40"/>
      <c r="E100" s="40"/>
      <c r="F100" s="40"/>
      <c r="G100" s="40"/>
      <c r="H100" s="40"/>
    </row>
    <row r="101" spans="1:8" ht="13.95" customHeight="1"/>
    <row r="102" spans="1:8" ht="13.95" customHeight="1"/>
    <row r="103" spans="1:8" ht="13.95" customHeight="1"/>
    <row r="104" spans="1:8" ht="13.95" customHeight="1"/>
    <row r="105" spans="1:8" ht="13.95" customHeight="1"/>
    <row r="106" spans="1:8" ht="13.95" customHeight="1"/>
    <row r="107" spans="1:8" ht="13.95" customHeight="1"/>
    <row r="108" spans="1:8" ht="13.95" customHeight="1"/>
  </sheetData>
  <hyperlinks>
    <hyperlink ref="A33" r:id="rId1" xr:uid="{00000000-0004-0000-1500-000001000000}"/>
    <hyperlink ref="A34" r:id="rId2" xr:uid="{00000000-0004-0000-1500-000002000000}"/>
    <hyperlink ref="A32" r:id="rId3" xr:uid="{0434E189-2925-4026-A5AA-17763D8DD1F1}"/>
    <hyperlink ref="A35" r:id="rId4" xr:uid="{A81FAB95-16E9-47AD-AEEE-452CDDC35124}"/>
    <hyperlink ref="H1" location="Contents!A1" display="back to contents" xr:uid="{7694A5FA-37AF-4D3F-BB2C-7DDDA457A8C5}"/>
    <hyperlink ref="H35" location="Contents!A1" display="back to contents" xr:uid="{5DFB5C79-4FBC-4999-9BBB-A0BB48B800BC}"/>
  </hyperlinks>
  <pageMargins left="0.70866141732283472" right="0.70866141732283472" top="0.74803149606299213" bottom="0.74803149606299213" header="0.31496062992125984" footer="0.31496062992125984"/>
  <pageSetup paperSize="9" orientation="landscape" r:id="rId5"/>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autoPageBreaks="0" fitToPage="1"/>
  </sheetPr>
  <dimension ref="A1:I133"/>
  <sheetViews>
    <sheetView showGridLines="0" zoomScaleNormal="100" workbookViewId="0"/>
  </sheetViews>
  <sheetFormatPr defaultRowHeight="24.9" customHeight="1"/>
  <cols>
    <col min="1" max="1" width="39.77734375" customWidth="1"/>
    <col min="2" max="2" width="15.6640625" customWidth="1"/>
    <col min="3" max="5" width="12.88671875" customWidth="1"/>
    <col min="6" max="6" width="15.6640625" customWidth="1"/>
    <col min="7" max="7" width="55.33203125" customWidth="1"/>
  </cols>
  <sheetData>
    <row r="1" spans="1:9" ht="24.9" customHeight="1">
      <c r="A1" s="897" t="s">
        <v>877</v>
      </c>
      <c r="B1" s="40"/>
      <c r="C1" s="40"/>
      <c r="D1" s="40"/>
      <c r="E1" s="40"/>
      <c r="F1" s="40"/>
      <c r="G1" s="771" t="s">
        <v>320</v>
      </c>
      <c r="H1" s="71"/>
      <c r="I1" s="71"/>
    </row>
    <row r="2" spans="1:9" ht="13.95" customHeight="1">
      <c r="A2" s="40"/>
      <c r="B2" s="40"/>
      <c r="C2" s="40"/>
      <c r="D2" s="40"/>
      <c r="E2" s="40"/>
      <c r="F2" s="40"/>
      <c r="G2" s="40"/>
    </row>
    <row r="3" spans="1:9" ht="24.9" customHeight="1">
      <c r="A3" s="865"/>
      <c r="B3" s="865"/>
      <c r="C3" s="543" t="s">
        <v>401</v>
      </c>
      <c r="D3" s="544"/>
      <c r="E3" s="544"/>
      <c r="F3" s="545"/>
      <c r="G3" s="40"/>
    </row>
    <row r="4" spans="1:9" ht="24.9" customHeight="1">
      <c r="A4" s="346" t="s">
        <v>32</v>
      </c>
      <c r="B4" s="955"/>
      <c r="C4" s="468" t="s">
        <v>4</v>
      </c>
      <c r="D4" s="468" t="s">
        <v>5</v>
      </c>
      <c r="E4" s="468" t="s">
        <v>6</v>
      </c>
      <c r="F4" s="468" t="s">
        <v>1</v>
      </c>
      <c r="G4" s="323" t="s">
        <v>66</v>
      </c>
    </row>
    <row r="5" spans="1:9" ht="40.049999999999997" customHeight="1">
      <c r="A5" s="209" t="s">
        <v>1079</v>
      </c>
      <c r="B5" s="1181" t="s">
        <v>21</v>
      </c>
      <c r="C5" s="1177"/>
      <c r="D5" s="1177"/>
      <c r="E5" s="1177"/>
      <c r="F5" s="315">
        <v>0.92</v>
      </c>
      <c r="G5" s="1619" t="s">
        <v>1092</v>
      </c>
    </row>
    <row r="6" spans="1:9" ht="40.049999999999997" customHeight="1">
      <c r="A6" s="210" t="s">
        <v>1080</v>
      </c>
      <c r="B6" s="1181" t="s">
        <v>22</v>
      </c>
      <c r="C6" s="1177"/>
      <c r="D6" s="1177"/>
      <c r="E6" s="1177"/>
      <c r="F6" s="315">
        <v>0.89</v>
      </c>
      <c r="G6" s="1620"/>
    </row>
    <row r="7" spans="1:9" ht="40.049999999999997" customHeight="1">
      <c r="A7" s="211" t="s">
        <v>1081</v>
      </c>
      <c r="B7" s="1182" t="s">
        <v>0</v>
      </c>
      <c r="C7" s="1202">
        <v>0.89</v>
      </c>
      <c r="D7" s="1202">
        <v>0.91</v>
      </c>
      <c r="E7" s="1202">
        <v>0.9</v>
      </c>
      <c r="F7" s="316">
        <v>0.9</v>
      </c>
      <c r="G7" s="1621"/>
    </row>
    <row r="8" spans="1:9" ht="19.95" customHeight="1">
      <c r="A8" s="209" t="s">
        <v>1082</v>
      </c>
      <c r="B8" s="314" t="s">
        <v>21</v>
      </c>
      <c r="C8" s="1176"/>
      <c r="D8" s="1176"/>
      <c r="E8" s="1176"/>
      <c r="F8" s="315">
        <v>0.85</v>
      </c>
      <c r="G8" s="1214"/>
    </row>
    <row r="9" spans="1:9" ht="19.95" customHeight="1">
      <c r="A9" s="210" t="s">
        <v>1080</v>
      </c>
      <c r="B9" s="315" t="s">
        <v>22</v>
      </c>
      <c r="C9" s="1177"/>
      <c r="D9" s="1177"/>
      <c r="E9" s="1177"/>
      <c r="F9" s="315">
        <v>0.78</v>
      </c>
      <c r="G9" s="1215"/>
    </row>
    <row r="10" spans="1:9" ht="19.95" customHeight="1">
      <c r="A10" s="210" t="s">
        <v>1081</v>
      </c>
      <c r="B10" s="316" t="s">
        <v>0</v>
      </c>
      <c r="C10" s="316">
        <v>0.77</v>
      </c>
      <c r="D10" s="316">
        <v>0.83</v>
      </c>
      <c r="E10" s="886">
        <v>0.82</v>
      </c>
      <c r="F10" s="316">
        <v>0.8</v>
      </c>
      <c r="G10" s="1216"/>
    </row>
    <row r="11" spans="1:9" ht="19.95" customHeight="1">
      <c r="A11" s="209" t="s">
        <v>1083</v>
      </c>
      <c r="B11" s="1180" t="s">
        <v>21</v>
      </c>
      <c r="C11" s="1176"/>
      <c r="D11" s="1176"/>
      <c r="E11" s="1176"/>
      <c r="F11" s="315">
        <v>0.49</v>
      </c>
      <c r="G11" s="1214"/>
    </row>
    <row r="12" spans="1:9" ht="19.95" customHeight="1">
      <c r="A12" s="210" t="s">
        <v>1084</v>
      </c>
      <c r="B12" s="1181" t="s">
        <v>22</v>
      </c>
      <c r="C12" s="1177"/>
      <c r="D12" s="1177"/>
      <c r="E12" s="1177"/>
      <c r="F12" s="315">
        <v>0.43</v>
      </c>
      <c r="G12" s="1215"/>
    </row>
    <row r="13" spans="1:9" ht="19.95" customHeight="1">
      <c r="A13" s="211" t="s">
        <v>1081</v>
      </c>
      <c r="B13" s="1182" t="s">
        <v>0</v>
      </c>
      <c r="C13" s="1203">
        <v>0.501</v>
      </c>
      <c r="D13" s="1203">
        <v>0.31900000000000001</v>
      </c>
      <c r="E13" s="1095">
        <v>0.504</v>
      </c>
      <c r="F13" s="316">
        <v>0.45400000000000001</v>
      </c>
      <c r="G13" s="1216"/>
    </row>
    <row r="14" spans="1:9" ht="19.95" customHeight="1">
      <c r="A14" s="158" t="s">
        <v>1085</v>
      </c>
      <c r="B14" s="1205" t="s">
        <v>21</v>
      </c>
      <c r="C14" s="1176"/>
      <c r="D14" s="1176"/>
      <c r="E14" s="1176"/>
      <c r="F14" s="315">
        <v>0.15</v>
      </c>
      <c r="G14" s="1619" t="s">
        <v>1093</v>
      </c>
    </row>
    <row r="15" spans="1:9" ht="19.95" customHeight="1">
      <c r="A15" s="202" t="s">
        <v>1086</v>
      </c>
      <c r="B15" s="1206" t="s">
        <v>22</v>
      </c>
      <c r="C15" s="1177"/>
      <c r="D15" s="1177"/>
      <c r="E15" s="1177"/>
      <c r="F15" s="315">
        <v>0.09</v>
      </c>
      <c r="G15" s="1620"/>
    </row>
    <row r="16" spans="1:9" ht="40.049999999999997" customHeight="1">
      <c r="A16" s="203" t="s">
        <v>1087</v>
      </c>
      <c r="B16" s="1207" t="s">
        <v>0</v>
      </c>
      <c r="C16" s="316">
        <v>0.11</v>
      </c>
      <c r="D16" s="316">
        <v>0.12</v>
      </c>
      <c r="E16" s="316">
        <v>0.12</v>
      </c>
      <c r="F16" s="153">
        <v>0.12</v>
      </c>
      <c r="G16" s="1621"/>
    </row>
    <row r="17" spans="1:7" ht="40.049999999999997" customHeight="1">
      <c r="A17" s="1059" t="s">
        <v>598</v>
      </c>
      <c r="B17" s="1058"/>
      <c r="C17" s="729">
        <v>0.33800000000000002</v>
      </c>
      <c r="D17" s="729">
        <v>0.379</v>
      </c>
      <c r="E17" s="729">
        <v>0.38300000000000001</v>
      </c>
      <c r="F17" s="1186">
        <v>0.36699999999999999</v>
      </c>
      <c r="G17" s="678"/>
    </row>
    <row r="18" spans="1:7" ht="19.95" customHeight="1">
      <c r="A18" s="158" t="s">
        <v>1088</v>
      </c>
      <c r="B18" s="1205" t="s">
        <v>21</v>
      </c>
      <c r="C18" s="1091"/>
      <c r="D18" s="1091"/>
      <c r="E18" s="1091"/>
      <c r="F18" s="314">
        <v>0.68</v>
      </c>
      <c r="G18" s="1622" t="s">
        <v>1094</v>
      </c>
    </row>
    <row r="19" spans="1:7" ht="19.95" customHeight="1">
      <c r="A19" s="202" t="s">
        <v>1089</v>
      </c>
      <c r="B19" s="1206" t="s">
        <v>22</v>
      </c>
      <c r="C19" s="1204"/>
      <c r="D19" s="1204"/>
      <c r="E19" s="1204"/>
      <c r="F19" s="315">
        <v>0.62</v>
      </c>
      <c r="G19" s="1623"/>
    </row>
    <row r="20" spans="1:7" ht="19.95" customHeight="1">
      <c r="A20" s="202" t="s">
        <v>1090</v>
      </c>
      <c r="B20" s="1208" t="s">
        <v>235</v>
      </c>
      <c r="C20" s="1204"/>
      <c r="D20" s="1204"/>
      <c r="E20" s="1204"/>
      <c r="F20" s="315">
        <v>0.8</v>
      </c>
      <c r="G20" s="1623"/>
    </row>
    <row r="21" spans="1:7" ht="19.95" customHeight="1">
      <c r="A21" s="159" t="s">
        <v>1091</v>
      </c>
      <c r="B21" s="1208" t="s">
        <v>236</v>
      </c>
      <c r="C21" s="1204"/>
      <c r="D21" s="1204"/>
      <c r="E21" s="1204"/>
      <c r="F21" s="315">
        <v>0.59</v>
      </c>
      <c r="G21" s="1623"/>
    </row>
    <row r="22" spans="1:7" ht="19.95" customHeight="1">
      <c r="A22" s="202"/>
      <c r="B22" s="1208" t="s">
        <v>237</v>
      </c>
      <c r="C22" s="1204"/>
      <c r="D22" s="1204"/>
      <c r="E22" s="1204"/>
      <c r="F22" s="315">
        <v>0.33</v>
      </c>
      <c r="G22" s="1623"/>
    </row>
    <row r="23" spans="1:7" ht="40.049999999999997" customHeight="1">
      <c r="A23" s="203"/>
      <c r="B23" s="1207" t="s">
        <v>0</v>
      </c>
      <c r="C23" s="316">
        <v>0.629</v>
      </c>
      <c r="D23" s="316">
        <v>0.63700000000000001</v>
      </c>
      <c r="E23" s="316">
        <v>0.67400000000000004</v>
      </c>
      <c r="F23" s="316">
        <v>0.64800000000000002</v>
      </c>
      <c r="G23" s="211" t="s">
        <v>1078</v>
      </c>
    </row>
    <row r="24" spans="1:7" ht="60" customHeight="1">
      <c r="A24" s="372" t="s">
        <v>272</v>
      </c>
      <c r="B24" s="792"/>
      <c r="C24" s="1137"/>
      <c r="D24" s="1201"/>
      <c r="E24" s="1201"/>
      <c r="F24" s="487">
        <v>5.4</v>
      </c>
      <c r="G24" s="103" t="s">
        <v>81</v>
      </c>
    </row>
    <row r="25" spans="1:7" ht="13.95" customHeight="1"/>
    <row r="26" spans="1:7" ht="19.95" customHeight="1">
      <c r="A26" s="54" t="s">
        <v>63</v>
      </c>
      <c r="B26" s="1209"/>
      <c r="C26" s="1209"/>
    </row>
    <row r="27" spans="1:7" ht="19.95" customHeight="1">
      <c r="A27" s="43" t="s">
        <v>415</v>
      </c>
      <c r="B27" s="975"/>
      <c r="C27" s="975"/>
    </row>
    <row r="28" spans="1:7" ht="19.95" customHeight="1">
      <c r="A28" s="54" t="s">
        <v>79</v>
      </c>
      <c r="B28" s="975"/>
      <c r="C28" s="975"/>
    </row>
    <row r="29" spans="1:7" ht="19.95" customHeight="1">
      <c r="A29" s="54" t="s">
        <v>364</v>
      </c>
      <c r="B29" s="975"/>
      <c r="C29" s="975"/>
    </row>
    <row r="30" spans="1:7" ht="19.95" customHeight="1">
      <c r="A30" s="54" t="s">
        <v>332</v>
      </c>
      <c r="B30" s="975"/>
      <c r="C30" s="975"/>
    </row>
    <row r="31" spans="1:7" ht="13.95" customHeight="1">
      <c r="A31" s="975"/>
      <c r="B31" s="975"/>
      <c r="C31" s="975"/>
    </row>
    <row r="32" spans="1:7" ht="19.95" customHeight="1">
      <c r="A32" s="148" t="s">
        <v>750</v>
      </c>
      <c r="B32" s="975"/>
      <c r="C32" s="975"/>
    </row>
    <row r="33" spans="1:7" ht="19.95" customHeight="1">
      <c r="A33" s="148" t="s">
        <v>107</v>
      </c>
      <c r="B33" s="975"/>
      <c r="C33" s="975"/>
    </row>
    <row r="34" spans="1:7" ht="19.95" customHeight="1">
      <c r="A34" s="148" t="s">
        <v>198</v>
      </c>
      <c r="B34" s="975"/>
      <c r="C34" s="975"/>
    </row>
    <row r="35" spans="1:7" ht="19.95" customHeight="1">
      <c r="A35" s="148" t="s">
        <v>331</v>
      </c>
      <c r="B35" s="975"/>
      <c r="C35" s="975"/>
    </row>
    <row r="36" spans="1:7" ht="13.95" customHeight="1">
      <c r="A36" s="148"/>
      <c r="B36" s="975"/>
      <c r="C36" s="975"/>
      <c r="G36" s="771" t="s">
        <v>320</v>
      </c>
    </row>
    <row r="37" spans="1:7" ht="13.95" customHeight="1">
      <c r="A37" s="177" t="s">
        <v>594</v>
      </c>
      <c r="B37" s="177"/>
      <c r="C37" s="177"/>
    </row>
    <row r="38" spans="1:7" ht="13.95" customHeight="1">
      <c r="A38" s="1209"/>
      <c r="B38" s="866"/>
      <c r="C38" s="1209"/>
      <c r="D38" s="57"/>
    </row>
    <row r="39" spans="1:7" ht="19.95" customHeight="1">
      <c r="A39" s="1121"/>
      <c r="B39" s="1044"/>
      <c r="C39" s="172"/>
      <c r="D39" s="57"/>
    </row>
    <row r="40" spans="1:7" ht="19.95" customHeight="1">
      <c r="A40" s="1056"/>
      <c r="B40" s="1210"/>
      <c r="C40" s="1211"/>
      <c r="D40" s="57"/>
    </row>
    <row r="41" spans="1:7" ht="19.95" customHeight="1">
      <c r="A41" s="1056"/>
      <c r="B41" s="1210"/>
      <c r="C41" s="1211"/>
      <c r="D41" s="57"/>
    </row>
    <row r="42" spans="1:7" ht="19.95" customHeight="1">
      <c r="A42" s="1055"/>
      <c r="B42" s="847"/>
      <c r="C42" s="717"/>
      <c r="D42" s="56"/>
    </row>
    <row r="43" spans="1:7" ht="19.95" customHeight="1">
      <c r="A43" s="1056"/>
      <c r="B43" s="1210"/>
      <c r="C43" s="717"/>
    </row>
    <row r="44" spans="1:7" ht="13.95" customHeight="1">
      <c r="A44" s="1210"/>
      <c r="B44" s="1210"/>
      <c r="C44" s="717"/>
    </row>
    <row r="45" spans="1:7" ht="13.95" customHeight="1">
      <c r="A45" s="1209"/>
      <c r="B45" s="1209"/>
      <c r="C45" s="1209"/>
    </row>
    <row r="46" spans="1:7" ht="13.95" customHeight="1">
      <c r="A46" s="1209"/>
      <c r="B46" s="1209"/>
      <c r="C46" s="1209"/>
    </row>
    <row r="47" spans="1:7" ht="13.95" customHeight="1">
      <c r="A47" s="1209"/>
      <c r="B47" s="1209"/>
      <c r="C47" s="1209"/>
    </row>
    <row r="48" spans="1:7" ht="13.95" customHeight="1">
      <c r="A48" s="1209"/>
      <c r="B48" s="1209"/>
      <c r="C48" s="1209"/>
    </row>
    <row r="49" spans="1:3" ht="13.95" customHeight="1">
      <c r="A49" s="1209"/>
      <c r="B49" s="1209"/>
      <c r="C49" s="1209"/>
    </row>
    <row r="50" spans="1:3" ht="13.95" customHeight="1">
      <c r="A50" s="1209"/>
      <c r="B50" s="1209"/>
      <c r="C50" s="1209"/>
    </row>
    <row r="51" spans="1:3" ht="13.95" customHeight="1">
      <c r="A51" s="1209"/>
      <c r="B51" s="1209"/>
      <c r="C51" s="1209"/>
    </row>
    <row r="52" spans="1:3" ht="13.95" customHeight="1">
      <c r="A52" s="1209"/>
      <c r="B52" s="1209"/>
      <c r="C52" s="1209"/>
    </row>
    <row r="53" spans="1:3" ht="13.95" customHeight="1"/>
    <row r="54" spans="1:3" ht="13.95" customHeight="1"/>
    <row r="55" spans="1:3" ht="13.95" customHeight="1"/>
    <row r="56" spans="1:3" ht="13.95" customHeight="1"/>
    <row r="57" spans="1:3" ht="13.95" customHeight="1"/>
    <row r="58" spans="1:3" ht="13.95" customHeight="1"/>
    <row r="59" spans="1:3" ht="13.95" customHeight="1"/>
    <row r="60" spans="1:3" ht="13.95" customHeight="1"/>
    <row r="61" spans="1:3" ht="13.95" customHeight="1"/>
    <row r="62" spans="1:3" ht="13.95" customHeight="1"/>
    <row r="63" spans="1:3" ht="13.95" customHeight="1"/>
    <row r="64" spans="1:3"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sheetData>
  <mergeCells count="3">
    <mergeCell ref="G5:G7"/>
    <mergeCell ref="G14:G16"/>
    <mergeCell ref="G18:G22"/>
  </mergeCells>
  <hyperlinks>
    <hyperlink ref="A33" r:id="rId1" xr:uid="{00000000-0004-0000-1600-000001000000}"/>
    <hyperlink ref="A34" r:id="rId2" xr:uid="{00000000-0004-0000-1600-000002000000}"/>
    <hyperlink ref="A35" r:id="rId3" xr:uid="{00000000-0004-0000-1600-000003000000}"/>
    <hyperlink ref="A32" r:id="rId4" xr:uid="{46690CE1-6BA2-47F2-B323-3656DC448888}"/>
    <hyperlink ref="G1" location="Contents!A1" display="back to contents" xr:uid="{5A094FFA-DFAE-4D97-A9B0-1B8C04A2511A}"/>
    <hyperlink ref="G36" location="Contents!A1" display="back to contents" xr:uid="{5A50EE16-3022-4C3E-B828-4732B8658F50}"/>
  </hyperlinks>
  <pageMargins left="0.70866141732283472" right="0.70866141732283472" top="0.74803149606299213" bottom="0.74803149606299213" header="0.31496062992125984" footer="0.31496062992125984"/>
  <pageSetup paperSize="9" scale="86" orientation="landscape" r:id="rId5"/>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autoPageBreaks="0" fitToPage="1"/>
  </sheetPr>
  <dimension ref="A1:K140"/>
  <sheetViews>
    <sheetView showGridLines="0" zoomScaleNormal="100" workbookViewId="0"/>
  </sheetViews>
  <sheetFormatPr defaultRowHeight="24.9" customHeight="1"/>
  <cols>
    <col min="1" max="1" width="32" customWidth="1"/>
    <col min="2" max="7" width="15.6640625" customWidth="1"/>
    <col min="8" max="8" width="41.77734375" customWidth="1"/>
  </cols>
  <sheetData>
    <row r="1" spans="1:11" ht="24.9" customHeight="1">
      <c r="A1" s="897" t="s">
        <v>878</v>
      </c>
      <c r="B1" s="575"/>
      <c r="C1" s="575"/>
      <c r="D1" s="575"/>
      <c r="E1" s="575"/>
      <c r="F1" s="575"/>
      <c r="G1" s="575"/>
      <c r="H1" s="776" t="s">
        <v>320</v>
      </c>
      <c r="I1" s="71"/>
      <c r="J1" s="71"/>
    </row>
    <row r="2" spans="1:11" ht="13.95" customHeight="1">
      <c r="A2" s="575"/>
      <c r="B2" s="575"/>
      <c r="C2" s="575"/>
      <c r="D2" s="575"/>
      <c r="E2" s="575"/>
      <c r="F2" s="575"/>
      <c r="G2" s="575"/>
      <c r="H2" s="575"/>
    </row>
    <row r="3" spans="1:11" ht="24.9" customHeight="1">
      <c r="A3" s="865"/>
      <c r="B3" s="865"/>
      <c r="C3" s="465" t="s">
        <v>389</v>
      </c>
      <c r="D3" s="466"/>
      <c r="E3" s="466"/>
      <c r="F3" s="466"/>
      <c r="G3" s="467"/>
      <c r="H3" s="865"/>
    </row>
    <row r="4" spans="1:11" ht="24.9" customHeight="1">
      <c r="A4" s="680" t="s">
        <v>32</v>
      </c>
      <c r="B4" s="683"/>
      <c r="C4" s="693" t="s">
        <v>4</v>
      </c>
      <c r="D4" s="693" t="s">
        <v>5</v>
      </c>
      <c r="E4" s="693" t="s">
        <v>6</v>
      </c>
      <c r="F4" s="693" t="s">
        <v>1</v>
      </c>
      <c r="G4" s="693" t="s">
        <v>26</v>
      </c>
      <c r="H4" s="693" t="s">
        <v>66</v>
      </c>
    </row>
    <row r="5" spans="1:11" ht="60" customHeight="1">
      <c r="A5" s="669" t="s">
        <v>430</v>
      </c>
      <c r="B5" s="670"/>
      <c r="C5" s="1223">
        <v>0.65</v>
      </c>
      <c r="D5" s="1223">
        <v>0.72</v>
      </c>
      <c r="E5" s="1223">
        <v>0.71</v>
      </c>
      <c r="F5" s="1223">
        <v>0.69</v>
      </c>
      <c r="G5" s="1176"/>
      <c r="H5" s="678" t="s">
        <v>1095</v>
      </c>
    </row>
    <row r="6" spans="1:11" ht="79.95" customHeight="1">
      <c r="A6" s="669" t="s">
        <v>660</v>
      </c>
      <c r="B6" s="695"/>
      <c r="C6" s="657">
        <v>0.13800000000000001</v>
      </c>
      <c r="D6" s="657">
        <v>0.124</v>
      </c>
      <c r="E6" s="657">
        <v>0.104</v>
      </c>
      <c r="F6" s="657">
        <v>0.121</v>
      </c>
      <c r="G6" s="1094"/>
      <c r="H6" s="701" t="s">
        <v>1096</v>
      </c>
    </row>
    <row r="7" spans="1:11" ht="30" customHeight="1">
      <c r="A7" s="1167" t="s">
        <v>1097</v>
      </c>
      <c r="B7" s="1205" t="s">
        <v>21</v>
      </c>
      <c r="C7" s="1224"/>
      <c r="D7" s="1224"/>
      <c r="E7" s="1224"/>
      <c r="F7" s="314">
        <v>0.23</v>
      </c>
      <c r="G7" s="1225"/>
      <c r="H7" s="486" t="s">
        <v>1100</v>
      </c>
    </row>
    <row r="8" spans="1:11" ht="30" customHeight="1">
      <c r="A8" s="78" t="s">
        <v>1098</v>
      </c>
      <c r="B8" s="1206" t="s">
        <v>22</v>
      </c>
      <c r="C8" s="1226"/>
      <c r="D8" s="1226"/>
      <c r="E8" s="1226"/>
      <c r="F8" s="315">
        <v>0.12</v>
      </c>
      <c r="G8" s="1240"/>
      <c r="H8" s="169" t="s">
        <v>1101</v>
      </c>
    </row>
    <row r="9" spans="1:11" ht="40.049999999999997" customHeight="1">
      <c r="A9" s="687" t="s">
        <v>1099</v>
      </c>
      <c r="B9" s="1207" t="s">
        <v>0</v>
      </c>
      <c r="C9" s="316">
        <v>0.14000000000000001</v>
      </c>
      <c r="D9" s="316">
        <v>0.185</v>
      </c>
      <c r="E9" s="316">
        <v>0.18</v>
      </c>
      <c r="F9" s="316">
        <v>0.17</v>
      </c>
      <c r="G9" s="1241"/>
      <c r="H9" s="487" t="s">
        <v>1102</v>
      </c>
    </row>
    <row r="10" spans="1:11" ht="30" customHeight="1">
      <c r="A10" s="78" t="s">
        <v>1103</v>
      </c>
      <c r="B10" s="151" t="s">
        <v>21</v>
      </c>
      <c r="C10" s="1229"/>
      <c r="D10" s="1229"/>
      <c r="E10" s="1229"/>
      <c r="F10" s="314">
        <v>0.3</v>
      </c>
      <c r="G10" s="314">
        <v>0.33</v>
      </c>
      <c r="H10" s="1237"/>
    </row>
    <row r="11" spans="1:11" ht="30" customHeight="1">
      <c r="A11" s="78" t="s">
        <v>1104</v>
      </c>
      <c r="B11" s="152" t="s">
        <v>22</v>
      </c>
      <c r="C11" s="1227"/>
      <c r="D11" s="1227"/>
      <c r="E11" s="1227"/>
      <c r="F11" s="315">
        <v>0.14000000000000001</v>
      </c>
      <c r="G11" s="315">
        <v>0.16</v>
      </c>
      <c r="H11" s="1237"/>
    </row>
    <row r="12" spans="1:11" ht="30" customHeight="1">
      <c r="A12" s="78" t="s">
        <v>1105</v>
      </c>
      <c r="B12" s="153" t="s">
        <v>0</v>
      </c>
      <c r="C12" s="1228"/>
      <c r="D12" s="1228"/>
      <c r="E12" s="1228"/>
      <c r="F12" s="316">
        <v>0.21</v>
      </c>
      <c r="G12" s="316">
        <v>0.24</v>
      </c>
      <c r="H12" s="1238"/>
    </row>
    <row r="13" spans="1:11" ht="79.95" customHeight="1">
      <c r="A13" s="672" t="s">
        <v>662</v>
      </c>
      <c r="B13" s="673"/>
      <c r="C13" s="1218"/>
      <c r="D13" s="1218"/>
      <c r="E13" s="1218"/>
      <c r="F13" s="1219">
        <v>307.60000000000002</v>
      </c>
      <c r="G13" s="1219">
        <v>269.97000000000003</v>
      </c>
      <c r="H13" s="1239"/>
    </row>
    <row r="14" spans="1:11" ht="79.95" customHeight="1">
      <c r="A14" s="672" t="s">
        <v>663</v>
      </c>
      <c r="B14" s="673"/>
      <c r="C14" s="1220">
        <v>1196</v>
      </c>
      <c r="D14" s="1220">
        <v>1045.3</v>
      </c>
      <c r="E14" s="1220">
        <v>900.6</v>
      </c>
      <c r="F14" s="1220">
        <v>1033.5999999999999</v>
      </c>
      <c r="G14" s="1221">
        <v>621.29999999999995</v>
      </c>
      <c r="H14" s="696" t="s">
        <v>661</v>
      </c>
    </row>
    <row r="15" spans="1:11" ht="13.95" customHeight="1">
      <c r="A15" s="688"/>
      <c r="B15" s="688"/>
      <c r="C15" s="1222"/>
      <c r="D15" s="1222"/>
      <c r="E15" s="1222"/>
      <c r="F15" s="1222"/>
      <c r="G15" s="1222"/>
      <c r="H15" s="718"/>
    </row>
    <row r="16" spans="1:11" ht="19.95" customHeight="1">
      <c r="A16" s="740" t="s">
        <v>1372</v>
      </c>
      <c r="B16" s="740"/>
      <c r="C16" s="1043"/>
      <c r="D16" s="1043"/>
      <c r="E16" s="1043"/>
      <c r="F16" s="1043"/>
      <c r="G16" s="1043"/>
      <c r="H16" s="740"/>
      <c r="I16" s="1209"/>
      <c r="J16" s="1209"/>
      <c r="K16" s="1209"/>
    </row>
    <row r="17" spans="1:11" ht="19.95" customHeight="1">
      <c r="A17" s="740" t="s">
        <v>1373</v>
      </c>
      <c r="B17" s="740"/>
      <c r="C17" s="1043"/>
      <c r="D17" s="1043"/>
      <c r="E17" s="1043"/>
      <c r="F17" s="1043"/>
      <c r="G17" s="1043"/>
      <c r="H17" s="740"/>
      <c r="I17" s="1209"/>
      <c r="J17" s="1209"/>
      <c r="K17" s="1209"/>
    </row>
    <row r="18" spans="1:11" ht="13.95" customHeight="1">
      <c r="A18" s="1230"/>
      <c r="B18" s="1231"/>
      <c r="C18" s="930"/>
      <c r="D18" s="930"/>
      <c r="E18" s="930"/>
      <c r="F18" s="930"/>
      <c r="G18" s="930"/>
      <c r="H18" s="1232"/>
      <c r="I18" s="1209"/>
      <c r="J18" s="1209"/>
      <c r="K18" s="1209"/>
    </row>
    <row r="19" spans="1:11" ht="19.95" customHeight="1">
      <c r="A19" s="1043" t="s">
        <v>63</v>
      </c>
      <c r="B19" s="1231"/>
      <c r="C19" s="930"/>
      <c r="D19" s="930"/>
      <c r="E19" s="930"/>
      <c r="F19" s="930"/>
      <c r="G19" s="930"/>
      <c r="H19" s="930"/>
      <c r="I19" s="1209"/>
      <c r="J19" s="1209"/>
      <c r="K19" s="1209"/>
    </row>
    <row r="20" spans="1:11" ht="19.95" customHeight="1">
      <c r="A20" s="740" t="s">
        <v>415</v>
      </c>
      <c r="B20" s="930"/>
      <c r="C20" s="930"/>
      <c r="D20" s="1231"/>
      <c r="E20" s="1231"/>
      <c r="F20" s="1231"/>
      <c r="G20" s="1231"/>
      <c r="H20" s="1231"/>
      <c r="I20" s="1209"/>
      <c r="J20" s="1209"/>
      <c r="K20" s="1209"/>
    </row>
    <row r="21" spans="1:11" ht="19.95" customHeight="1">
      <c r="A21" s="740" t="s">
        <v>79</v>
      </c>
      <c r="B21" s="930"/>
      <c r="C21" s="930"/>
      <c r="D21" s="1231"/>
      <c r="E21" s="1231"/>
      <c r="F21" s="1231"/>
      <c r="G21" s="1231"/>
      <c r="H21" s="1231"/>
      <c r="I21" s="1209"/>
      <c r="J21" s="1209"/>
      <c r="K21" s="1209"/>
    </row>
    <row r="22" spans="1:11" ht="19.95" customHeight="1">
      <c r="A22" s="740" t="s">
        <v>365</v>
      </c>
      <c r="B22" s="930"/>
      <c r="C22" s="930"/>
      <c r="D22" s="1231"/>
      <c r="E22" s="1231"/>
      <c r="F22" s="1231"/>
      <c r="G22" s="1231"/>
      <c r="H22" s="1231"/>
      <c r="I22" s="1209"/>
      <c r="J22" s="1209"/>
      <c r="K22" s="1209"/>
    </row>
    <row r="23" spans="1:11" ht="19.95" customHeight="1">
      <c r="A23" s="740" t="s">
        <v>664</v>
      </c>
      <c r="B23" s="930"/>
      <c r="C23" s="930"/>
      <c r="D23" s="1231"/>
      <c r="E23" s="1231"/>
      <c r="F23" s="1231"/>
      <c r="G23" s="1231"/>
      <c r="H23" s="1231"/>
      <c r="I23" s="1209"/>
      <c r="J23" s="1209"/>
      <c r="K23" s="1209"/>
    </row>
    <row r="24" spans="1:11" ht="19.95" customHeight="1">
      <c r="A24" s="740" t="s">
        <v>200</v>
      </c>
      <c r="B24" s="930"/>
      <c r="C24" s="930"/>
      <c r="D24" s="1231"/>
      <c r="E24" s="1231"/>
      <c r="F24" s="1231"/>
      <c r="G24" s="1231"/>
      <c r="H24" s="1231"/>
      <c r="I24" s="1209"/>
      <c r="J24" s="1209"/>
      <c r="K24" s="1209"/>
    </row>
    <row r="25" spans="1:11" ht="13.95" customHeight="1">
      <c r="A25" s="739"/>
      <c r="B25" s="930"/>
      <c r="C25" s="930"/>
      <c r="D25" s="1231"/>
      <c r="E25" s="1231"/>
      <c r="F25" s="1231"/>
      <c r="G25" s="1231"/>
      <c r="H25" s="1231"/>
      <c r="I25" s="1209"/>
      <c r="J25" s="1209"/>
      <c r="K25" s="1209"/>
    </row>
    <row r="26" spans="1:11" ht="19.95" customHeight="1">
      <c r="A26" s="866" t="s">
        <v>750</v>
      </c>
      <c r="B26" s="1233"/>
      <c r="C26" s="1233"/>
      <c r="D26" s="1231"/>
      <c r="E26" s="1231"/>
      <c r="F26" s="1231"/>
      <c r="G26" s="1231"/>
      <c r="H26" s="1231"/>
      <c r="I26" s="1209"/>
      <c r="J26" s="1209"/>
      <c r="K26" s="1209"/>
    </row>
    <row r="27" spans="1:11" ht="19.95" customHeight="1">
      <c r="A27" s="848" t="s">
        <v>107</v>
      </c>
      <c r="B27" s="1233"/>
      <c r="C27" s="1233"/>
      <c r="D27" s="1231"/>
      <c r="E27" s="1231"/>
      <c r="F27" s="1231"/>
      <c r="G27" s="1231"/>
      <c r="H27" s="1231"/>
      <c r="I27" s="1209"/>
      <c r="J27" s="1209"/>
      <c r="K27" s="1209"/>
    </row>
    <row r="28" spans="1:11" ht="19.95" customHeight="1">
      <c r="A28" s="848" t="s">
        <v>334</v>
      </c>
      <c r="B28" s="848"/>
      <c r="C28" s="1233"/>
      <c r="D28" s="1231"/>
      <c r="E28" s="1231"/>
      <c r="F28" s="1231"/>
      <c r="G28" s="1231"/>
      <c r="H28" s="1231"/>
      <c r="I28" s="1209"/>
      <c r="J28" s="1209"/>
      <c r="K28" s="1209"/>
    </row>
    <row r="29" spans="1:11" ht="19.95" customHeight="1">
      <c r="A29" s="848" t="s">
        <v>198</v>
      </c>
      <c r="B29" s="848"/>
      <c r="C29" s="1233"/>
      <c r="D29" s="1231"/>
      <c r="E29" s="1231"/>
      <c r="F29" s="1231"/>
      <c r="G29" s="1231"/>
      <c r="H29" s="1231"/>
      <c r="I29" s="1209"/>
      <c r="J29" s="1209"/>
      <c r="K29" s="1209"/>
    </row>
    <row r="30" spans="1:11" ht="19.95" customHeight="1">
      <c r="A30" s="848" t="s">
        <v>108</v>
      </c>
      <c r="B30" s="1233"/>
      <c r="C30" s="1233"/>
      <c r="D30" s="1231"/>
      <c r="E30" s="1231"/>
      <c r="F30" s="1231"/>
      <c r="G30" s="1231"/>
      <c r="H30" s="1231"/>
      <c r="I30" s="1209"/>
      <c r="J30" s="1209"/>
      <c r="K30" s="1209"/>
    </row>
    <row r="31" spans="1:11" ht="19.95" customHeight="1">
      <c r="A31" s="848" t="s">
        <v>324</v>
      </c>
      <c r="B31" s="1233"/>
      <c r="C31" s="1233"/>
      <c r="D31" s="1231"/>
      <c r="E31" s="1231"/>
      <c r="F31" s="1231"/>
      <c r="G31" s="1231"/>
      <c r="H31" s="771" t="s">
        <v>320</v>
      </c>
      <c r="I31" s="1209"/>
      <c r="J31" s="1209"/>
      <c r="K31" s="1209"/>
    </row>
    <row r="32" spans="1:11" ht="13.95" customHeight="1">
      <c r="A32" s="930"/>
      <c r="B32" s="930"/>
      <c r="C32" s="930"/>
      <c r="D32" s="1231"/>
      <c r="E32" s="1231"/>
      <c r="F32" s="1231"/>
      <c r="G32" s="1231"/>
      <c r="H32" s="1231"/>
      <c r="I32" s="1209"/>
      <c r="J32" s="1209"/>
      <c r="K32" s="1209"/>
    </row>
    <row r="33" spans="1:11" ht="13.95" customHeight="1">
      <c r="A33" s="717" t="s">
        <v>579</v>
      </c>
      <c r="B33" s="934"/>
      <c r="C33" s="934"/>
      <c r="D33" s="1231"/>
      <c r="E33" s="1231"/>
      <c r="F33" s="1231"/>
      <c r="G33" s="1231"/>
      <c r="H33" s="1231"/>
      <c r="I33" s="1209"/>
      <c r="J33" s="1209"/>
      <c r="K33" s="1209"/>
    </row>
    <row r="34" spans="1:11" ht="13.95" customHeight="1">
      <c r="A34" s="1231"/>
      <c r="B34" s="1231"/>
      <c r="C34" s="1231"/>
      <c r="D34" s="1231"/>
      <c r="E34" s="1231"/>
      <c r="F34" s="1231"/>
      <c r="G34" s="1231"/>
      <c r="H34" s="1231"/>
      <c r="I34" s="1209"/>
      <c r="J34" s="1209"/>
      <c r="K34" s="1209"/>
    </row>
    <row r="35" spans="1:11" s="42" customFormat="1" ht="19.95" customHeight="1">
      <c r="A35" s="1121"/>
      <c r="B35" s="1165"/>
      <c r="C35" s="1121"/>
      <c r="D35" s="930"/>
      <c r="E35" s="930"/>
      <c r="F35" s="930"/>
      <c r="G35" s="930"/>
      <c r="H35" s="930"/>
      <c r="I35" s="975"/>
      <c r="J35" s="975"/>
      <c r="K35" s="975"/>
    </row>
    <row r="36" spans="1:11" s="42" customFormat="1" ht="19.95" customHeight="1">
      <c r="A36" s="1056"/>
      <c r="B36" s="1056"/>
      <c r="C36" s="1046"/>
      <c r="D36" s="975"/>
      <c r="E36" s="975"/>
      <c r="F36" s="975"/>
      <c r="G36" s="975"/>
      <c r="H36" s="1073"/>
      <c r="I36" s="975"/>
      <c r="J36" s="975"/>
      <c r="K36" s="975"/>
    </row>
    <row r="37" spans="1:11" s="42" customFormat="1" ht="19.95" customHeight="1">
      <c r="A37" s="1055"/>
      <c r="B37" s="1056"/>
      <c r="C37" s="1045"/>
      <c r="D37" s="975"/>
      <c r="E37" s="975"/>
      <c r="F37" s="975"/>
      <c r="G37" s="975"/>
      <c r="H37" s="1073"/>
      <c r="I37" s="975"/>
      <c r="J37" s="975"/>
      <c r="K37" s="975"/>
    </row>
    <row r="38" spans="1:11" ht="13.95" customHeight="1">
      <c r="A38" s="1056"/>
      <c r="B38" s="847"/>
      <c r="C38" s="717"/>
      <c r="D38" s="1209"/>
      <c r="E38" s="1209"/>
      <c r="F38" s="1209"/>
      <c r="G38" s="1209"/>
      <c r="H38" s="1234"/>
      <c r="I38" s="1209"/>
      <c r="J38" s="1209"/>
      <c r="K38" s="1209"/>
    </row>
    <row r="39" spans="1:11" ht="13.95" customHeight="1">
      <c r="A39" s="975"/>
      <c r="B39" s="1209"/>
      <c r="C39" s="1209"/>
      <c r="D39" s="1209"/>
      <c r="E39" s="1209"/>
      <c r="F39" s="1209"/>
      <c r="G39" s="1209"/>
      <c r="H39" s="1234"/>
      <c r="I39" s="1209"/>
      <c r="J39" s="1209"/>
      <c r="K39" s="1209"/>
    </row>
    <row r="40" spans="1:11" ht="13.95" customHeight="1">
      <c r="A40" s="975"/>
      <c r="B40" s="1209"/>
      <c r="C40" s="1209"/>
      <c r="D40" s="1209"/>
      <c r="E40" s="1209"/>
      <c r="F40" s="1209"/>
      <c r="G40" s="1209"/>
      <c r="H40" s="1234"/>
      <c r="I40" s="1209"/>
      <c r="J40" s="1209"/>
      <c r="K40" s="1209"/>
    </row>
    <row r="41" spans="1:11" ht="13.95" customHeight="1">
      <c r="A41" s="975"/>
      <c r="B41" s="1209"/>
      <c r="C41" s="1209"/>
      <c r="D41" s="1209"/>
      <c r="E41" s="1209"/>
      <c r="F41" s="1209"/>
      <c r="G41" s="1209"/>
      <c r="H41" s="1209"/>
      <c r="I41" s="1209"/>
      <c r="J41" s="1209"/>
      <c r="K41" s="1209"/>
    </row>
    <row r="42" spans="1:11" ht="13.95" customHeight="1">
      <c r="A42" s="1209"/>
      <c r="B42" s="1209"/>
      <c r="C42" s="1209"/>
      <c r="D42" s="1209"/>
      <c r="E42" s="1209"/>
      <c r="F42" s="1209"/>
      <c r="G42" s="1209"/>
      <c r="H42" s="1209"/>
      <c r="I42" s="1209"/>
      <c r="J42" s="1209"/>
      <c r="K42" s="1209"/>
    </row>
    <row r="43" spans="1:11" ht="13.95" customHeight="1">
      <c r="A43" s="1209"/>
      <c r="B43" s="1209"/>
      <c r="C43" s="1209"/>
      <c r="D43" s="1209"/>
      <c r="E43" s="1209"/>
      <c r="F43" s="1209"/>
      <c r="G43" s="1209"/>
      <c r="H43" s="1209"/>
      <c r="I43" s="1209"/>
      <c r="J43" s="1209"/>
      <c r="K43" s="1209"/>
    </row>
    <row r="44" spans="1:11" ht="13.95" customHeight="1">
      <c r="A44" s="1209"/>
      <c r="B44" s="1209"/>
      <c r="C44" s="1209"/>
      <c r="D44" s="1209"/>
      <c r="E44" s="1209"/>
      <c r="F44" s="1209"/>
      <c r="G44" s="1209"/>
      <c r="H44" s="1209"/>
      <c r="I44" s="1209"/>
      <c r="J44" s="1209"/>
      <c r="K44" s="1209"/>
    </row>
    <row r="45" spans="1:11" ht="13.95" customHeight="1"/>
    <row r="46" spans="1:11" ht="13.95" customHeight="1"/>
    <row r="47" spans="1:11" ht="13.95" customHeight="1"/>
    <row r="48" spans="1:11"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sheetData>
  <hyperlinks>
    <hyperlink ref="A27" r:id="rId1" xr:uid="{00000000-0004-0000-1700-000001000000}"/>
    <hyperlink ref="A30" r:id="rId2" xr:uid="{00000000-0004-0000-1700-000002000000}"/>
    <hyperlink ref="A29" r:id="rId3" xr:uid="{00000000-0004-0000-1700-000003000000}"/>
    <hyperlink ref="A28" r:id="rId4" xr:uid="{00000000-0004-0000-1700-000004000000}"/>
    <hyperlink ref="A31" r:id="rId5" xr:uid="{00000000-0004-0000-1700-000005000000}"/>
    <hyperlink ref="A26" r:id="rId6" xr:uid="{AF02A1F3-4921-4CE5-BC06-811F95F2483A}"/>
    <hyperlink ref="H1" location="Contents!A1" display="back to contents" xr:uid="{CAAD29FC-0419-46D5-B9DE-EE209DD76259}"/>
    <hyperlink ref="H31" location="Contents!A1" display="back to contents" xr:uid="{D878F958-86CC-4565-8D0A-C9609B2E9BFC}"/>
  </hyperlinks>
  <pageMargins left="0.70866141732283472" right="0.70866141732283472" top="0.74803149606299213" bottom="0.74803149606299213" header="0.31496062992125984" footer="0.31496062992125984"/>
  <pageSetup paperSize="9" scale="85" orientation="landscape" r:id="rId7"/>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autoPageBreaks="0" fitToPage="1"/>
  </sheetPr>
  <dimension ref="A1:J149"/>
  <sheetViews>
    <sheetView showGridLines="0" zoomScaleNormal="100" workbookViewId="0"/>
  </sheetViews>
  <sheetFormatPr defaultRowHeight="24.9" customHeight="1"/>
  <cols>
    <col min="1" max="1" width="30.6640625" customWidth="1"/>
    <col min="2" max="2" width="12.88671875" customWidth="1"/>
    <col min="3" max="7" width="15.6640625" customWidth="1"/>
    <col min="8" max="8" width="43.77734375" customWidth="1"/>
  </cols>
  <sheetData>
    <row r="1" spans="1:10" ht="24.9" customHeight="1">
      <c r="A1" s="57" t="s">
        <v>879</v>
      </c>
      <c r="H1" s="771" t="s">
        <v>320</v>
      </c>
      <c r="I1" s="71"/>
      <c r="J1" s="71"/>
    </row>
    <row r="2" spans="1:10" ht="13.95" customHeight="1"/>
    <row r="3" spans="1:10" ht="19.95" customHeight="1">
      <c r="A3" s="865"/>
      <c r="B3" s="865"/>
      <c r="C3" s="465" t="s">
        <v>402</v>
      </c>
      <c r="D3" s="698"/>
      <c r="E3" s="698"/>
      <c r="F3" s="698"/>
      <c r="G3" s="676"/>
      <c r="H3" s="676"/>
      <c r="I3" s="1231"/>
    </row>
    <row r="4" spans="1:10" ht="24.9" customHeight="1">
      <c r="A4" s="680" t="s">
        <v>32</v>
      </c>
      <c r="B4" s="683"/>
      <c r="C4" s="693" t="s">
        <v>4</v>
      </c>
      <c r="D4" s="693" t="s">
        <v>5</v>
      </c>
      <c r="E4" s="693" t="s">
        <v>6</v>
      </c>
      <c r="F4" s="693" t="s">
        <v>1</v>
      </c>
      <c r="G4" s="693" t="s">
        <v>26</v>
      </c>
      <c r="H4" s="679" t="s">
        <v>66</v>
      </c>
      <c r="I4" s="1231"/>
    </row>
    <row r="5" spans="1:10" ht="70.05" customHeight="1">
      <c r="A5" s="669" t="s">
        <v>431</v>
      </c>
      <c r="B5" s="670"/>
      <c r="C5" s="1223">
        <v>0.06</v>
      </c>
      <c r="D5" s="1223">
        <v>4.1000000000000002E-2</v>
      </c>
      <c r="E5" s="1223">
        <v>5.0999999999999997E-2</v>
      </c>
      <c r="F5" s="1223">
        <v>5.0999999999999997E-2</v>
      </c>
      <c r="G5" s="1176"/>
      <c r="H5" s="678" t="s">
        <v>1112</v>
      </c>
      <c r="I5" s="1231"/>
    </row>
    <row r="6" spans="1:10" ht="70.05" customHeight="1">
      <c r="A6" s="674" t="s">
        <v>665</v>
      </c>
      <c r="B6" s="675"/>
      <c r="C6" s="1091"/>
      <c r="D6" s="1091"/>
      <c r="E6" s="1091"/>
      <c r="F6" s="967">
        <v>195.8</v>
      </c>
      <c r="G6" s="967">
        <v>162.15</v>
      </c>
      <c r="H6" s="1249"/>
      <c r="I6" s="1231"/>
    </row>
    <row r="7" spans="1:10" ht="19.95" customHeight="1">
      <c r="A7" s="701" t="s">
        <v>1109</v>
      </c>
      <c r="B7" s="670" t="s">
        <v>230</v>
      </c>
      <c r="C7" s="1091"/>
      <c r="D7" s="1091"/>
      <c r="E7" s="1245"/>
      <c r="F7" s="727">
        <v>11869</v>
      </c>
      <c r="G7" s="1243">
        <v>57272</v>
      </c>
      <c r="H7" s="690" t="s">
        <v>1106</v>
      </c>
      <c r="I7" s="1231"/>
    </row>
    <row r="8" spans="1:10" ht="19.95" customHeight="1">
      <c r="A8" s="686" t="s">
        <v>1110</v>
      </c>
      <c r="B8" s="689" t="s">
        <v>231</v>
      </c>
      <c r="C8" s="1204"/>
      <c r="D8" s="1204"/>
      <c r="E8" s="1246"/>
      <c r="F8" s="730">
        <v>13840</v>
      </c>
      <c r="G8" s="980">
        <v>67522</v>
      </c>
      <c r="H8" s="691" t="s">
        <v>1108</v>
      </c>
      <c r="I8" s="1231"/>
    </row>
    <row r="9" spans="1:10" ht="19.95" customHeight="1">
      <c r="A9" s="687" t="s">
        <v>1111</v>
      </c>
      <c r="B9" s="671" t="s">
        <v>232</v>
      </c>
      <c r="C9" s="1247"/>
      <c r="D9" s="1247"/>
      <c r="E9" s="1248"/>
      <c r="F9" s="728">
        <v>18060</v>
      </c>
      <c r="G9" s="1244">
        <v>89000</v>
      </c>
      <c r="H9" s="692" t="s">
        <v>1107</v>
      </c>
      <c r="I9" s="1231"/>
    </row>
    <row r="10" spans="1:10" ht="49.95" customHeight="1">
      <c r="A10" s="682" t="s">
        <v>667</v>
      </c>
      <c r="B10" s="702"/>
      <c r="C10" s="1221">
        <v>462.9</v>
      </c>
      <c r="D10" s="1221">
        <v>360.2</v>
      </c>
      <c r="E10" s="1221">
        <v>318.3</v>
      </c>
      <c r="F10" s="1221">
        <v>372.1</v>
      </c>
      <c r="G10" s="1221">
        <v>221.3</v>
      </c>
      <c r="H10" s="1249"/>
      <c r="I10" s="1231"/>
    </row>
    <row r="11" spans="1:10" ht="13.95" customHeight="1">
      <c r="A11" s="865"/>
      <c r="B11" s="865"/>
      <c r="C11" s="865"/>
      <c r="D11" s="865"/>
      <c r="E11" s="865"/>
      <c r="F11" s="865"/>
      <c r="G11" s="865"/>
      <c r="H11" s="865"/>
      <c r="I11" s="1231"/>
    </row>
    <row r="12" spans="1:10" ht="19.95" customHeight="1">
      <c r="A12" s="865" t="s">
        <v>206</v>
      </c>
      <c r="B12" s="865"/>
      <c r="C12" s="865"/>
      <c r="D12" s="865"/>
      <c r="E12" s="865"/>
      <c r="F12" s="865"/>
      <c r="G12" s="865"/>
      <c r="H12" s="865"/>
      <c r="I12" s="1231"/>
    </row>
    <row r="13" spans="1:10" ht="19.95" customHeight="1">
      <c r="A13" s="865" t="s">
        <v>1113</v>
      </c>
      <c r="B13" s="719"/>
      <c r="C13" s="719"/>
      <c r="D13" s="719"/>
      <c r="E13" s="719"/>
      <c r="F13" s="719"/>
      <c r="G13" s="719"/>
      <c r="H13" s="719"/>
      <c r="I13" s="1231"/>
    </row>
    <row r="14" spans="1:10" ht="19.95" customHeight="1">
      <c r="A14" s="865" t="s">
        <v>1114</v>
      </c>
      <c r="B14" s="719"/>
      <c r="C14" s="719"/>
      <c r="D14" s="719"/>
      <c r="E14" s="719"/>
      <c r="F14" s="719"/>
      <c r="G14" s="719"/>
      <c r="H14" s="719"/>
      <c r="I14" s="1231"/>
    </row>
    <row r="15" spans="1:10" ht="13.95" customHeight="1">
      <c r="A15" s="865"/>
      <c r="B15" s="719"/>
      <c r="C15" s="719"/>
      <c r="D15" s="719"/>
      <c r="E15" s="719"/>
      <c r="F15" s="719"/>
      <c r="G15" s="719"/>
      <c r="H15" s="719"/>
      <c r="I15" s="1231"/>
    </row>
    <row r="16" spans="1:10" ht="19.95" customHeight="1">
      <c r="A16" s="865" t="s">
        <v>228</v>
      </c>
      <c r="B16" s="865"/>
      <c r="C16" s="865"/>
      <c r="D16" s="865"/>
      <c r="E16" s="865"/>
      <c r="F16" s="865"/>
      <c r="G16" s="865"/>
      <c r="H16" s="865"/>
      <c r="I16" s="1231"/>
    </row>
    <row r="17" spans="1:9" ht="19.95" customHeight="1">
      <c r="A17" s="865" t="s">
        <v>233</v>
      </c>
      <c r="B17" s="865"/>
      <c r="C17" s="865"/>
      <c r="D17" s="865"/>
      <c r="E17" s="865"/>
      <c r="F17" s="865"/>
      <c r="G17" s="865"/>
      <c r="H17" s="865"/>
      <c r="I17" s="1231"/>
    </row>
    <row r="18" spans="1:9" ht="19.95" customHeight="1">
      <c r="A18" s="865" t="s">
        <v>234</v>
      </c>
      <c r="B18" s="865"/>
      <c r="C18" s="865"/>
      <c r="D18" s="865"/>
      <c r="E18" s="865"/>
      <c r="F18" s="865"/>
      <c r="G18" s="865"/>
      <c r="H18" s="865"/>
      <c r="I18" s="1231"/>
    </row>
    <row r="19" spans="1:9" ht="13.95" customHeight="1">
      <c r="A19" s="1231"/>
      <c r="B19" s="1231"/>
      <c r="C19" s="1231"/>
      <c r="D19" s="1231"/>
      <c r="E19" s="1231"/>
      <c r="F19" s="1231"/>
      <c r="G19" s="1231"/>
      <c r="H19" s="1231"/>
      <c r="I19" s="1231"/>
    </row>
    <row r="20" spans="1:9" ht="19.95" customHeight="1">
      <c r="A20" s="740" t="s">
        <v>63</v>
      </c>
      <c r="B20" s="1231"/>
      <c r="C20" s="1231"/>
      <c r="D20" s="1231"/>
      <c r="E20" s="1231"/>
      <c r="F20" s="1231"/>
      <c r="G20" s="1231"/>
      <c r="H20" s="1231"/>
      <c r="I20" s="1231"/>
    </row>
    <row r="21" spans="1:9" ht="19.95" customHeight="1">
      <c r="A21" s="865" t="s">
        <v>415</v>
      </c>
      <c r="B21" s="930"/>
      <c r="C21" s="930"/>
      <c r="D21" s="1231"/>
      <c r="E21" s="1231"/>
      <c r="F21" s="1231"/>
      <c r="G21" s="1231"/>
      <c r="H21" s="1231"/>
      <c r="I21" s="1231"/>
    </row>
    <row r="22" spans="1:9" ht="19.95" customHeight="1">
      <c r="A22" s="740" t="s">
        <v>666</v>
      </c>
      <c r="B22" s="930"/>
      <c r="C22" s="930"/>
      <c r="D22" s="1231"/>
      <c r="E22" s="1231"/>
      <c r="F22" s="1231"/>
      <c r="G22" s="1231"/>
      <c r="H22" s="1231"/>
      <c r="I22" s="1231"/>
    </row>
    <row r="23" spans="1:9" ht="19.95" customHeight="1">
      <c r="A23" s="740" t="s">
        <v>202</v>
      </c>
      <c r="B23" s="930"/>
      <c r="C23" s="930"/>
      <c r="D23" s="1231"/>
      <c r="E23" s="1231"/>
      <c r="F23" s="1231"/>
      <c r="G23" s="1231"/>
      <c r="H23" s="1231"/>
      <c r="I23" s="1231"/>
    </row>
    <row r="24" spans="1:9" ht="19.95" customHeight="1">
      <c r="A24" s="740" t="s">
        <v>1374</v>
      </c>
      <c r="B24" s="930"/>
      <c r="C24" s="930"/>
      <c r="D24" s="1231"/>
      <c r="E24" s="1231"/>
      <c r="F24" s="1231"/>
      <c r="G24" s="1231"/>
      <c r="H24" s="1231"/>
      <c r="I24" s="1231"/>
    </row>
    <row r="25" spans="1:9" ht="19.95" customHeight="1">
      <c r="A25" s="740" t="s">
        <v>864</v>
      </c>
      <c r="B25" s="981"/>
      <c r="C25" s="848"/>
      <c r="D25" s="1231"/>
      <c r="E25" s="848" t="s">
        <v>860</v>
      </c>
      <c r="F25" s="1231"/>
      <c r="G25" s="1231"/>
      <c r="H25" s="1231"/>
      <c r="I25" s="1231"/>
    </row>
    <row r="26" spans="1:9" ht="13.95" customHeight="1">
      <c r="A26" s="740"/>
      <c r="B26" s="981"/>
      <c r="C26" s="848"/>
      <c r="D26" s="1231"/>
      <c r="E26" s="1231"/>
      <c r="F26" s="1231"/>
      <c r="G26" s="1231"/>
      <c r="H26" s="1231"/>
      <c r="I26" s="1231"/>
    </row>
    <row r="27" spans="1:9" ht="19.95" customHeight="1">
      <c r="A27" s="866" t="s">
        <v>750</v>
      </c>
      <c r="B27" s="930"/>
      <c r="C27" s="930"/>
      <c r="D27" s="1231"/>
      <c r="E27" s="1231"/>
      <c r="F27" s="740"/>
      <c r="G27" s="981"/>
      <c r="H27" s="981"/>
      <c r="I27" s="1231"/>
    </row>
    <row r="28" spans="1:9" ht="19.95" customHeight="1">
      <c r="A28" s="866" t="s">
        <v>108</v>
      </c>
      <c r="B28" s="930"/>
      <c r="C28" s="930"/>
      <c r="D28" s="1231"/>
      <c r="E28" s="1231"/>
      <c r="F28" s="740"/>
      <c r="G28" s="981"/>
      <c r="H28" s="848"/>
      <c r="I28" s="1231"/>
    </row>
    <row r="29" spans="1:9" ht="19.95" customHeight="1">
      <c r="A29" s="866" t="s">
        <v>201</v>
      </c>
      <c r="B29" s="930"/>
      <c r="C29" s="930"/>
      <c r="D29" s="1231"/>
      <c r="E29" s="1231"/>
      <c r="F29" s="1231"/>
      <c r="G29" s="1231"/>
      <c r="H29" s="1231"/>
      <c r="I29" s="1231"/>
    </row>
    <row r="30" spans="1:9" ht="19.95" customHeight="1">
      <c r="A30" s="866" t="s">
        <v>229</v>
      </c>
      <c r="B30" s="930"/>
      <c r="C30" s="930"/>
      <c r="D30" s="1231"/>
      <c r="E30" s="1231"/>
      <c r="F30" s="1231"/>
      <c r="G30" s="1231"/>
      <c r="H30" s="1231"/>
      <c r="I30" s="1231"/>
    </row>
    <row r="31" spans="1:9" ht="13.95" customHeight="1">
      <c r="A31" s="866"/>
      <c r="B31" s="930"/>
      <c r="C31" s="930"/>
      <c r="D31" s="1231"/>
      <c r="E31" s="1231"/>
      <c r="F31" s="1231"/>
      <c r="G31" s="1231"/>
      <c r="H31" s="1231"/>
      <c r="I31" s="1231"/>
    </row>
    <row r="32" spans="1:9" ht="13.95" customHeight="1">
      <c r="A32" s="717" t="s">
        <v>668</v>
      </c>
      <c r="B32" s="934"/>
      <c r="C32" s="934"/>
      <c r="D32" s="1231"/>
      <c r="E32" s="1231"/>
      <c r="F32" s="1231"/>
      <c r="G32" s="1231"/>
      <c r="H32" s="1231"/>
      <c r="I32" s="1231"/>
    </row>
    <row r="33" spans="1:9" ht="13.95" customHeight="1">
      <c r="A33" s="1231"/>
      <c r="B33" s="1231"/>
      <c r="C33" s="1231"/>
      <c r="D33" s="1231"/>
      <c r="E33" s="1231"/>
      <c r="F33" s="1231"/>
      <c r="G33" s="1231"/>
      <c r="H33" s="1231"/>
      <c r="I33" s="1231"/>
    </row>
    <row r="34" spans="1:9" s="42" customFormat="1" ht="19.95" customHeight="1">
      <c r="A34" s="1121"/>
      <c r="B34" s="1165"/>
      <c r="C34" s="1121"/>
      <c r="D34" s="930"/>
      <c r="E34" s="930"/>
      <c r="F34" s="930"/>
      <c r="G34" s="930"/>
      <c r="H34" s="930"/>
      <c r="I34" s="930"/>
    </row>
    <row r="35" spans="1:9" s="42" customFormat="1" ht="19.95" customHeight="1">
      <c r="A35" s="1056"/>
      <c r="B35" s="1165"/>
      <c r="C35" s="1046"/>
      <c r="D35" s="930"/>
      <c r="E35" s="930"/>
      <c r="F35" s="930"/>
      <c r="G35" s="930"/>
      <c r="H35" s="930"/>
      <c r="I35" s="930"/>
    </row>
    <row r="36" spans="1:9" s="42" customFormat="1" ht="19.95" customHeight="1">
      <c r="A36" s="1055"/>
      <c r="B36" s="1045"/>
      <c r="C36" s="1045"/>
      <c r="D36" s="930"/>
      <c r="E36" s="930"/>
      <c r="F36" s="930"/>
      <c r="G36" s="930"/>
      <c r="H36" s="930"/>
      <c r="I36" s="930"/>
    </row>
    <row r="37" spans="1:9" ht="13.95" customHeight="1">
      <c r="A37" s="1056"/>
      <c r="B37" s="717"/>
      <c r="C37" s="717"/>
      <c r="D37" s="1231"/>
      <c r="E37" s="1231"/>
      <c r="F37" s="1231"/>
      <c r="G37" s="1231"/>
      <c r="H37" s="1231"/>
      <c r="I37" s="1231"/>
    </row>
    <row r="38" spans="1:9" ht="13.95" customHeight="1">
      <c r="A38" s="930"/>
      <c r="B38" s="1231"/>
      <c r="C38" s="1231"/>
      <c r="D38" s="1231"/>
      <c r="E38" s="1231"/>
      <c r="F38" s="1231"/>
      <c r="G38" s="1231"/>
      <c r="H38" s="1231"/>
      <c r="I38" s="1231"/>
    </row>
    <row r="39" spans="1:9" ht="13.95" customHeight="1">
      <c r="A39" s="930"/>
      <c r="B39" s="1231"/>
      <c r="C39" s="1231"/>
      <c r="D39" s="1231"/>
      <c r="E39" s="1231"/>
      <c r="F39" s="1231"/>
      <c r="G39" s="1231"/>
      <c r="H39" s="1231"/>
      <c r="I39" s="1231"/>
    </row>
    <row r="40" spans="1:9" ht="13.95" customHeight="1">
      <c r="A40" s="822"/>
      <c r="B40" s="1231"/>
      <c r="C40" s="1231"/>
      <c r="D40" s="1231"/>
      <c r="E40" s="1231"/>
      <c r="F40" s="1231"/>
      <c r="G40" s="1231"/>
      <c r="H40" s="1231"/>
      <c r="I40" s="1231"/>
    </row>
    <row r="41" spans="1:9" ht="13.95" customHeight="1">
      <c r="A41" s="930"/>
      <c r="B41" s="1231"/>
      <c r="C41" s="1231"/>
      <c r="D41" s="1231"/>
      <c r="E41" s="1231"/>
      <c r="F41" s="1231"/>
      <c r="G41" s="1231"/>
      <c r="H41" s="1231"/>
      <c r="I41" s="1231"/>
    </row>
    <row r="42" spans="1:9" ht="13.95" customHeight="1">
      <c r="A42" s="1231"/>
      <c r="B42" s="1231"/>
      <c r="C42" s="1231"/>
      <c r="D42" s="1231"/>
      <c r="E42" s="1231"/>
      <c r="F42" s="1231"/>
      <c r="G42" s="1231"/>
      <c r="H42" s="1231"/>
      <c r="I42" s="1231"/>
    </row>
    <row r="43" spans="1:9" ht="13.95" customHeight="1">
      <c r="A43" s="1231"/>
      <c r="B43" s="1231"/>
      <c r="C43" s="1231"/>
      <c r="D43" s="1231"/>
      <c r="E43" s="1231"/>
      <c r="F43" s="1231"/>
      <c r="G43" s="1231"/>
      <c r="H43" s="1231"/>
      <c r="I43" s="1231"/>
    </row>
    <row r="44" spans="1:9" ht="13.95" customHeight="1">
      <c r="A44" s="1231"/>
      <c r="B44" s="1231"/>
      <c r="C44" s="1231"/>
      <c r="D44" s="1231"/>
      <c r="E44" s="1231"/>
      <c r="F44" s="1231"/>
      <c r="G44" s="1231"/>
      <c r="H44" s="1231"/>
      <c r="I44" s="1231"/>
    </row>
    <row r="45" spans="1:9" ht="13.95" customHeight="1">
      <c r="A45" s="1231"/>
      <c r="B45" s="1231"/>
      <c r="C45" s="1231"/>
      <c r="D45" s="1231"/>
      <c r="E45" s="1231"/>
      <c r="F45" s="1231"/>
      <c r="G45" s="1231"/>
      <c r="H45" s="1231"/>
      <c r="I45" s="1231"/>
    </row>
    <row r="46" spans="1:9" ht="13.95" customHeight="1">
      <c r="A46" s="1231"/>
      <c r="B46" s="1231"/>
      <c r="C46" s="1231"/>
      <c r="D46" s="1231"/>
      <c r="E46" s="1231"/>
      <c r="F46" s="1231"/>
      <c r="G46" s="1231"/>
      <c r="H46" s="1231"/>
      <c r="I46" s="1231"/>
    </row>
    <row r="47" spans="1:9" ht="13.95" customHeight="1">
      <c r="A47" s="1231"/>
      <c r="B47" s="1231"/>
      <c r="C47" s="1231"/>
      <c r="D47" s="1231"/>
      <c r="E47" s="1231"/>
      <c r="F47" s="1231"/>
      <c r="G47" s="1231"/>
      <c r="H47" s="1231"/>
      <c r="I47" s="1231"/>
    </row>
    <row r="48" spans="1:9" ht="13.95" customHeight="1">
      <c r="A48" s="1231"/>
      <c r="B48" s="1231"/>
      <c r="C48" s="1231"/>
      <c r="D48" s="1231"/>
      <c r="E48" s="1231"/>
      <c r="F48" s="1231"/>
      <c r="G48" s="1231"/>
      <c r="H48" s="1231"/>
      <c r="I48" s="1231"/>
    </row>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sheetData>
  <hyperlinks>
    <hyperlink ref="A28" r:id="rId1" xr:uid="{00000000-0004-0000-1800-000001000000}"/>
    <hyperlink ref="A29" r:id="rId2" xr:uid="{00000000-0004-0000-1800-000002000000}"/>
    <hyperlink ref="A30" r:id="rId3" xr:uid="{00000000-0004-0000-1800-000003000000}"/>
    <hyperlink ref="A27" r:id="rId4" xr:uid="{C156A13A-CDE3-448C-BC20-ED7504B49333}"/>
    <hyperlink ref="H1" location="Contents!A1" display="back to contents" xr:uid="{CC984855-222B-4479-A55B-1AD5594D8244}"/>
    <hyperlink ref="E25" r:id="rId5" xr:uid="{873C24E1-6CFE-4F66-9F6B-0FBF83C5FDB3}"/>
  </hyperlinks>
  <pageMargins left="0.70866141732283472" right="0.70866141732283472" top="0.74803149606299213" bottom="0.74803149606299213" header="0.31496062992125984" footer="0.31496062992125984"/>
  <pageSetup paperSize="9" orientation="landscape" r:id="rId6"/>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autoPageBreaks="0" fitToPage="1"/>
  </sheetPr>
  <dimension ref="A1:K135"/>
  <sheetViews>
    <sheetView showGridLines="0" zoomScaleNormal="100" workbookViewId="0"/>
  </sheetViews>
  <sheetFormatPr defaultRowHeight="24.9" customHeight="1"/>
  <cols>
    <col min="1" max="1" width="30.6640625" customWidth="1"/>
    <col min="2" max="7" width="15.6640625" customWidth="1"/>
    <col min="8" max="8" width="40.21875" customWidth="1"/>
  </cols>
  <sheetData>
    <row r="1" spans="1:11" ht="24.9" customHeight="1">
      <c r="A1" s="897" t="s">
        <v>880</v>
      </c>
      <c r="B1" s="575"/>
      <c r="C1" s="575"/>
      <c r="D1" s="575"/>
      <c r="E1" s="575"/>
      <c r="F1" s="575"/>
      <c r="G1" s="575"/>
      <c r="H1" s="771" t="s">
        <v>320</v>
      </c>
      <c r="I1" s="71"/>
      <c r="J1" s="71"/>
    </row>
    <row r="2" spans="1:11" ht="13.95" customHeight="1">
      <c r="A2" s="575"/>
      <c r="B2" s="575"/>
      <c r="C2" s="575"/>
      <c r="D2" s="575"/>
      <c r="E2" s="575"/>
      <c r="F2" s="575"/>
      <c r="G2" s="575"/>
      <c r="H2" s="575"/>
    </row>
    <row r="3" spans="1:11" ht="24.9" customHeight="1">
      <c r="A3" s="865"/>
      <c r="B3" s="865"/>
      <c r="C3" s="465" t="s">
        <v>389</v>
      </c>
      <c r="D3" s="466"/>
      <c r="E3" s="466"/>
      <c r="F3" s="466"/>
      <c r="G3" s="467"/>
      <c r="H3" s="865"/>
    </row>
    <row r="4" spans="1:11" ht="24.9" customHeight="1">
      <c r="A4" s="680" t="s">
        <v>32</v>
      </c>
      <c r="B4" s="683"/>
      <c r="C4" s="693" t="s">
        <v>4</v>
      </c>
      <c r="D4" s="693" t="s">
        <v>5</v>
      </c>
      <c r="E4" s="693" t="s">
        <v>6</v>
      </c>
      <c r="F4" s="693" t="s">
        <v>1</v>
      </c>
      <c r="G4" s="693" t="s">
        <v>26</v>
      </c>
      <c r="H4" s="679" t="s">
        <v>66</v>
      </c>
    </row>
    <row r="5" spans="1:11" ht="49.95" customHeight="1">
      <c r="A5" s="669" t="s">
        <v>432</v>
      </c>
      <c r="B5" s="670"/>
      <c r="C5" s="1223">
        <v>3.6999999999999998E-2</v>
      </c>
      <c r="D5" s="1223">
        <v>0.03</v>
      </c>
      <c r="E5" s="1223">
        <v>2.7E-2</v>
      </c>
      <c r="F5" s="1223">
        <v>3.1E-2</v>
      </c>
      <c r="G5" s="1176"/>
      <c r="H5" s="678" t="s">
        <v>1117</v>
      </c>
      <c r="I5" s="22"/>
    </row>
    <row r="6" spans="1:11" ht="49.95" customHeight="1">
      <c r="A6" s="669" t="s">
        <v>425</v>
      </c>
      <c r="B6" s="670"/>
      <c r="C6" s="657">
        <v>0.02</v>
      </c>
      <c r="D6" s="657">
        <v>0.02</v>
      </c>
      <c r="E6" s="657">
        <v>0.02</v>
      </c>
      <c r="F6" s="657">
        <v>0.02</v>
      </c>
      <c r="G6" s="1094"/>
      <c r="H6" s="678" t="s">
        <v>1118</v>
      </c>
    </row>
    <row r="7" spans="1:11" ht="49.95" customHeight="1">
      <c r="A7" s="694" t="s">
        <v>619</v>
      </c>
      <c r="B7" s="695"/>
      <c r="C7" s="151">
        <v>0.38</v>
      </c>
      <c r="D7" s="151">
        <v>0.24</v>
      </c>
      <c r="E7" s="151">
        <v>0.3</v>
      </c>
      <c r="F7" s="151">
        <v>0.31</v>
      </c>
      <c r="G7" s="1250"/>
      <c r="H7" s="678"/>
    </row>
    <row r="8" spans="1:11" ht="30" customHeight="1">
      <c r="A8" s="686" t="s">
        <v>1122</v>
      </c>
      <c r="B8" s="1206" t="s">
        <v>21</v>
      </c>
      <c r="C8" s="1229"/>
      <c r="D8" s="1229"/>
      <c r="E8" s="1229"/>
      <c r="F8" s="314">
        <v>0.3</v>
      </c>
      <c r="G8" s="1224"/>
      <c r="H8" s="690" t="s">
        <v>1120</v>
      </c>
      <c r="I8" s="25"/>
      <c r="J8" s="25"/>
      <c r="K8" s="25"/>
    </row>
    <row r="9" spans="1:11" ht="30" customHeight="1">
      <c r="A9" s="686" t="s">
        <v>1121</v>
      </c>
      <c r="B9" s="1206" t="s">
        <v>22</v>
      </c>
      <c r="C9" s="1227"/>
      <c r="D9" s="1227"/>
      <c r="E9" s="1227"/>
      <c r="F9" s="315">
        <v>0.19</v>
      </c>
      <c r="G9" s="1226"/>
      <c r="H9" s="169" t="s">
        <v>1119</v>
      </c>
      <c r="I9" s="25"/>
      <c r="J9" s="25"/>
      <c r="K9" s="25"/>
    </row>
    <row r="10" spans="1:11" ht="49.95" customHeight="1">
      <c r="A10" s="687"/>
      <c r="B10" s="1207" t="s">
        <v>0</v>
      </c>
      <c r="C10" s="316">
        <v>0.28000000000000003</v>
      </c>
      <c r="D10" s="316">
        <v>0.24</v>
      </c>
      <c r="E10" s="316">
        <v>0.22</v>
      </c>
      <c r="F10" s="316">
        <v>0.24</v>
      </c>
      <c r="G10" s="1251"/>
      <c r="H10" s="1252" t="s">
        <v>1115</v>
      </c>
      <c r="I10" s="25"/>
      <c r="J10" s="25"/>
      <c r="K10" s="25"/>
    </row>
    <row r="11" spans="1:11" ht="70.05" customHeight="1">
      <c r="A11" s="674" t="s">
        <v>669</v>
      </c>
      <c r="B11" s="675"/>
      <c r="C11" s="1218"/>
      <c r="D11" s="1218"/>
      <c r="E11" s="1218"/>
      <c r="F11" s="1134">
        <v>2961.5</v>
      </c>
      <c r="G11" s="1134">
        <v>1723.6</v>
      </c>
      <c r="H11" s="1253"/>
    </row>
    <row r="12" spans="1:11" ht="49.95" customHeight="1">
      <c r="A12" s="672" t="s">
        <v>670</v>
      </c>
      <c r="B12" s="673"/>
      <c r="C12" s="1254">
        <v>0.129</v>
      </c>
      <c r="D12" s="811">
        <v>0.1</v>
      </c>
      <c r="E12" s="811">
        <v>0.111</v>
      </c>
      <c r="F12" s="811">
        <v>0.113</v>
      </c>
      <c r="G12" s="811">
        <v>0.13900000000000001</v>
      </c>
      <c r="H12" s="696" t="s">
        <v>1116</v>
      </c>
    </row>
    <row r="13" spans="1:11" ht="13.95" customHeight="1">
      <c r="A13" s="575"/>
      <c r="B13" s="575"/>
      <c r="C13" s="575"/>
      <c r="D13" s="575"/>
      <c r="E13" s="575"/>
      <c r="F13" s="575"/>
      <c r="G13" s="575"/>
      <c r="H13" s="575"/>
    </row>
    <row r="14" spans="1:11" ht="19.95" customHeight="1">
      <c r="A14" s="740" t="s">
        <v>63</v>
      </c>
      <c r="B14" s="561"/>
      <c r="C14" s="561"/>
      <c r="D14" s="575"/>
      <c r="E14" s="575"/>
      <c r="F14" s="575"/>
      <c r="G14" s="575"/>
      <c r="H14" s="575"/>
    </row>
    <row r="15" spans="1:11" ht="19.95" customHeight="1">
      <c r="A15" s="865" t="s">
        <v>415</v>
      </c>
      <c r="B15" s="910"/>
      <c r="C15" s="910"/>
      <c r="D15" s="575"/>
      <c r="E15" s="575"/>
      <c r="F15" s="575"/>
      <c r="G15" s="575"/>
      <c r="H15" s="575"/>
    </row>
    <row r="16" spans="1:11" ht="19.95" customHeight="1">
      <c r="A16" s="740" t="s">
        <v>79</v>
      </c>
      <c r="B16" s="910"/>
      <c r="C16" s="910"/>
      <c r="D16" s="575"/>
      <c r="E16" s="575"/>
      <c r="F16" s="575"/>
      <c r="G16" s="575"/>
      <c r="H16" s="575"/>
    </row>
    <row r="17" spans="1:8" ht="19.95" customHeight="1">
      <c r="A17" s="740" t="s">
        <v>671</v>
      </c>
      <c r="B17" s="910"/>
      <c r="C17" s="910"/>
      <c r="D17" s="575"/>
      <c r="E17" s="575"/>
      <c r="F17" s="575"/>
      <c r="G17" s="575"/>
      <c r="H17" s="575"/>
    </row>
    <row r="18" spans="1:8" ht="19.95" customHeight="1">
      <c r="A18" s="740" t="s">
        <v>203</v>
      </c>
      <c r="B18" s="910"/>
      <c r="C18" s="910"/>
      <c r="D18" s="575"/>
      <c r="E18" s="575"/>
      <c r="F18" s="575"/>
      <c r="G18" s="575"/>
      <c r="H18" s="575"/>
    </row>
    <row r="19" spans="1:8" ht="19.95" customHeight="1">
      <c r="A19" s="740" t="s">
        <v>204</v>
      </c>
      <c r="B19" s="910"/>
      <c r="C19" s="910"/>
      <c r="D19" s="575"/>
      <c r="E19" s="575"/>
      <c r="F19" s="575"/>
      <c r="G19" s="575"/>
      <c r="H19" s="575"/>
    </row>
    <row r="20" spans="1:8" ht="13.95" customHeight="1">
      <c r="A20" s="739"/>
      <c r="B20" s="910"/>
      <c r="C20" s="910"/>
      <c r="D20" s="575"/>
      <c r="E20" s="575"/>
      <c r="F20" s="575"/>
      <c r="G20" s="575"/>
      <c r="H20" s="575"/>
    </row>
    <row r="21" spans="1:8" ht="19.95" customHeight="1">
      <c r="A21" s="866" t="s">
        <v>750</v>
      </c>
      <c r="B21" s="910"/>
      <c r="C21" s="910"/>
      <c r="D21" s="575"/>
      <c r="E21" s="575"/>
      <c r="F21" s="575"/>
      <c r="G21" s="575"/>
      <c r="H21" s="575"/>
    </row>
    <row r="22" spans="1:8" ht="19.95" customHeight="1">
      <c r="A22" s="848" t="s">
        <v>107</v>
      </c>
      <c r="B22" s="910"/>
      <c r="C22" s="910"/>
      <c r="D22" s="575"/>
      <c r="E22" s="575"/>
      <c r="F22" s="575"/>
      <c r="G22" s="575"/>
      <c r="H22" s="575"/>
    </row>
    <row r="23" spans="1:8" ht="19.95" customHeight="1">
      <c r="A23" s="848" t="s">
        <v>108</v>
      </c>
      <c r="B23" s="910"/>
      <c r="C23" s="910"/>
      <c r="D23" s="575"/>
      <c r="E23" s="575"/>
      <c r="F23" s="575"/>
      <c r="G23" s="575"/>
      <c r="H23" s="575"/>
    </row>
    <row r="24" spans="1:8" ht="19.95" customHeight="1">
      <c r="A24" s="866" t="s">
        <v>201</v>
      </c>
      <c r="B24" s="910"/>
      <c r="C24" s="910"/>
      <c r="D24" s="575"/>
      <c r="E24" s="575"/>
      <c r="F24" s="575"/>
      <c r="G24" s="575"/>
      <c r="H24" s="575"/>
    </row>
    <row r="25" spans="1:8" ht="19.95" customHeight="1">
      <c r="A25" s="847" t="s">
        <v>315</v>
      </c>
      <c r="B25" s="910"/>
      <c r="C25" s="910"/>
      <c r="D25" s="575"/>
      <c r="E25" s="575"/>
      <c r="F25" s="575"/>
      <c r="G25" s="575"/>
      <c r="H25" s="575"/>
    </row>
    <row r="26" spans="1:8" ht="13.95" customHeight="1">
      <c r="A26" s="848"/>
      <c r="B26" s="910"/>
      <c r="C26" s="910"/>
      <c r="D26" s="575"/>
      <c r="E26" s="575"/>
      <c r="F26" s="575"/>
      <c r="G26" s="575"/>
      <c r="H26" s="575"/>
    </row>
    <row r="27" spans="1:8" ht="13.95" customHeight="1">
      <c r="A27" s="866"/>
      <c r="B27" s="910"/>
      <c r="C27" s="910"/>
      <c r="D27" s="575"/>
      <c r="E27" s="575"/>
      <c r="F27" s="575"/>
      <c r="G27" s="575"/>
      <c r="H27" s="575"/>
    </row>
    <row r="28" spans="1:8" ht="13.95" customHeight="1">
      <c r="A28" s="717" t="s">
        <v>584</v>
      </c>
      <c r="B28" s="681"/>
      <c r="C28" s="681"/>
      <c r="D28" s="575"/>
      <c r="E28" s="575"/>
      <c r="F28" s="575"/>
      <c r="G28" s="575"/>
      <c r="H28" s="575"/>
    </row>
    <row r="29" spans="1:8" ht="13.95" customHeight="1">
      <c r="A29" s="1231"/>
      <c r="B29" s="561"/>
      <c r="C29" s="561"/>
      <c r="D29" s="575"/>
      <c r="E29" s="575"/>
      <c r="F29" s="575"/>
      <c r="G29" s="575"/>
      <c r="H29" s="575"/>
    </row>
    <row r="30" spans="1:8" s="42" customFormat="1" ht="19.95" customHeight="1">
      <c r="A30" s="1121"/>
      <c r="B30" s="380"/>
      <c r="C30" s="410"/>
      <c r="D30" s="1011"/>
      <c r="E30" s="1011"/>
      <c r="F30" s="1011"/>
      <c r="G30" s="1011"/>
      <c r="H30" s="1011"/>
    </row>
    <row r="31" spans="1:8" s="42" customFormat="1" ht="19.95" customHeight="1">
      <c r="A31" s="1056"/>
      <c r="B31" s="380"/>
      <c r="C31" s="379"/>
      <c r="D31" s="1011"/>
      <c r="E31" s="1011"/>
      <c r="F31" s="1011"/>
      <c r="G31" s="1011"/>
      <c r="H31" s="1011"/>
    </row>
    <row r="32" spans="1:8" s="42" customFormat="1" ht="19.95" customHeight="1">
      <c r="A32" s="1055"/>
      <c r="B32" s="378"/>
      <c r="C32" s="378"/>
      <c r="D32" s="1011"/>
      <c r="E32" s="1011"/>
      <c r="F32" s="1011"/>
      <c r="G32" s="1011"/>
      <c r="H32" s="1011"/>
    </row>
    <row r="33" spans="1:8" ht="13.95" customHeight="1">
      <c r="A33" s="1210"/>
      <c r="B33" s="677"/>
      <c r="C33" s="677"/>
      <c r="D33" s="575"/>
      <c r="E33" s="575"/>
      <c r="F33" s="575"/>
      <c r="G33" s="575"/>
      <c r="H33" s="575"/>
    </row>
    <row r="34" spans="1:8" ht="13.95" customHeight="1">
      <c r="A34" s="930"/>
      <c r="B34" s="561"/>
      <c r="C34" s="561"/>
      <c r="D34" s="575"/>
      <c r="E34" s="575"/>
      <c r="F34" s="575"/>
      <c r="G34" s="575"/>
      <c r="H34" s="575"/>
    </row>
    <row r="35" spans="1:8" ht="13.95" customHeight="1">
      <c r="A35" s="822"/>
      <c r="B35" s="561"/>
      <c r="C35" s="561"/>
      <c r="D35" s="575"/>
      <c r="E35" s="575"/>
      <c r="F35" s="575"/>
      <c r="G35" s="575"/>
      <c r="H35" s="575"/>
    </row>
    <row r="36" spans="1:8" ht="13.95" customHeight="1">
      <c r="A36" s="1231"/>
      <c r="B36" s="575"/>
      <c r="C36" s="575"/>
      <c r="D36" s="575"/>
      <c r="E36" s="575"/>
      <c r="F36" s="575"/>
      <c r="G36" s="575"/>
      <c r="H36" s="575"/>
    </row>
    <row r="37" spans="1:8" ht="13.95" customHeight="1">
      <c r="A37" s="1231"/>
      <c r="B37" s="575"/>
      <c r="C37" s="575"/>
      <c r="D37" s="575"/>
      <c r="E37" s="575"/>
      <c r="F37" s="575"/>
      <c r="G37" s="575"/>
      <c r="H37" s="575"/>
    </row>
    <row r="38" spans="1:8" ht="13.95" customHeight="1">
      <c r="A38" s="1231"/>
      <c r="B38" s="575"/>
      <c r="C38" s="575"/>
      <c r="D38" s="575"/>
      <c r="E38" s="575"/>
      <c r="F38" s="575"/>
      <c r="G38" s="575"/>
      <c r="H38" s="575"/>
    </row>
    <row r="39" spans="1:8" ht="13.95" customHeight="1">
      <c r="A39" s="575"/>
      <c r="B39" s="575"/>
      <c r="C39" s="575"/>
      <c r="D39" s="575"/>
      <c r="E39" s="575"/>
      <c r="F39" s="575"/>
      <c r="G39" s="575"/>
      <c r="H39" s="575"/>
    </row>
    <row r="40" spans="1:8" ht="13.95" customHeight="1">
      <c r="A40" s="575"/>
      <c r="B40" s="575"/>
      <c r="C40" s="575"/>
      <c r="D40" s="575"/>
      <c r="E40" s="575"/>
      <c r="F40" s="575"/>
      <c r="G40" s="575"/>
      <c r="H40" s="575"/>
    </row>
    <row r="41" spans="1:8" ht="13.95" customHeight="1">
      <c r="A41" s="575"/>
      <c r="B41" s="575"/>
      <c r="C41" s="575"/>
      <c r="D41" s="575"/>
      <c r="E41" s="575"/>
      <c r="F41" s="575"/>
      <c r="G41" s="575"/>
      <c r="H41" s="575"/>
    </row>
    <row r="42" spans="1:8" ht="13.95" customHeight="1">
      <c r="A42" s="575"/>
      <c r="B42" s="575"/>
      <c r="C42" s="575"/>
      <c r="D42" s="575"/>
      <c r="E42" s="575"/>
      <c r="F42" s="575"/>
      <c r="G42" s="575"/>
      <c r="H42" s="575"/>
    </row>
    <row r="43" spans="1:8" ht="13.95" customHeight="1">
      <c r="A43" s="575"/>
      <c r="B43" s="575"/>
      <c r="C43" s="575"/>
      <c r="D43" s="575"/>
      <c r="E43" s="575"/>
      <c r="F43" s="575"/>
      <c r="G43" s="575"/>
      <c r="H43" s="575"/>
    </row>
    <row r="44" spans="1:8" ht="13.95" customHeight="1">
      <c r="A44" s="575"/>
      <c r="B44" s="575"/>
      <c r="C44" s="575"/>
      <c r="D44" s="575"/>
      <c r="E44" s="575"/>
      <c r="F44" s="575"/>
      <c r="G44" s="575"/>
      <c r="H44" s="575"/>
    </row>
    <row r="45" spans="1:8" ht="13.95" customHeight="1">
      <c r="A45" s="575"/>
      <c r="B45" s="575"/>
      <c r="C45" s="575"/>
      <c r="D45" s="575"/>
      <c r="E45" s="575"/>
      <c r="F45" s="575"/>
      <c r="G45" s="575"/>
      <c r="H45" s="575"/>
    </row>
    <row r="46" spans="1:8" ht="13.95" customHeight="1">
      <c r="A46" s="575"/>
      <c r="B46" s="575"/>
      <c r="C46" s="575"/>
      <c r="D46" s="575"/>
      <c r="E46" s="575"/>
      <c r="F46" s="575"/>
      <c r="G46" s="575"/>
      <c r="H46" s="575"/>
    </row>
    <row r="47" spans="1:8" ht="13.95" customHeight="1">
      <c r="A47" s="575"/>
      <c r="B47" s="575"/>
      <c r="C47" s="575"/>
      <c r="D47" s="575"/>
      <c r="E47" s="575"/>
      <c r="F47" s="575"/>
      <c r="G47" s="575"/>
      <c r="H47" s="575"/>
    </row>
    <row r="48" spans="1:8" ht="13.95" customHeight="1">
      <c r="A48" s="575"/>
      <c r="B48" s="575"/>
      <c r="C48" s="575"/>
      <c r="D48" s="575"/>
      <c r="E48" s="575"/>
      <c r="F48" s="575"/>
      <c r="G48" s="575"/>
      <c r="H48" s="575"/>
    </row>
    <row r="49" spans="1:8" ht="13.95" customHeight="1">
      <c r="A49" s="575"/>
      <c r="B49" s="575"/>
      <c r="C49" s="575"/>
      <c r="D49" s="575"/>
      <c r="E49" s="575"/>
      <c r="F49" s="575"/>
      <c r="G49" s="575"/>
      <c r="H49" s="575"/>
    </row>
    <row r="50" spans="1:8" ht="13.95" customHeight="1">
      <c r="A50" s="575"/>
      <c r="B50" s="575"/>
      <c r="C50" s="575"/>
      <c r="D50" s="575"/>
      <c r="E50" s="575"/>
      <c r="F50" s="575"/>
      <c r="G50" s="575"/>
      <c r="H50" s="575"/>
    </row>
    <row r="51" spans="1:8" ht="13.95" customHeight="1"/>
    <row r="52" spans="1:8" ht="13.95" customHeight="1"/>
    <row r="53" spans="1:8" ht="13.95" customHeight="1"/>
    <row r="54" spans="1:8" ht="13.95" customHeight="1"/>
    <row r="55" spans="1:8" ht="13.95" customHeight="1"/>
    <row r="56" spans="1:8" ht="13.95" customHeight="1"/>
    <row r="57" spans="1:8" ht="13.95" customHeight="1"/>
    <row r="58" spans="1:8" ht="13.95" customHeight="1"/>
    <row r="59" spans="1:8" ht="13.95" customHeight="1"/>
    <row r="60" spans="1:8" ht="13.95" customHeight="1"/>
    <row r="61" spans="1:8" ht="13.95" customHeight="1"/>
    <row r="62" spans="1:8" ht="13.95" customHeight="1"/>
    <row r="63" spans="1:8" ht="13.95" customHeight="1"/>
    <row r="64" spans="1:8"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sheetData>
  <hyperlinks>
    <hyperlink ref="A22" r:id="rId1" xr:uid="{00000000-0004-0000-1900-000001000000}"/>
    <hyperlink ref="A24" r:id="rId2" xr:uid="{00000000-0004-0000-1900-000002000000}"/>
    <hyperlink ref="A25" r:id="rId3" display="SSCQ2019" xr:uid="{00000000-0004-0000-1900-000004000000}"/>
    <hyperlink ref="A21" r:id="rId4" xr:uid="{8D7C8DA6-F126-4F9D-A9E5-E89A882FCC6E}"/>
    <hyperlink ref="H1" location="Contents!A1" display="back to contents" xr:uid="{07C4B6CF-2785-49E8-8B7D-9BFDE189637B}"/>
  </hyperlinks>
  <pageMargins left="0.70866141732283472" right="0.70866141732283472" top="0.74803149606299213" bottom="0.74803149606299213" header="0.31496062992125984" footer="0.31496062992125984"/>
  <pageSetup paperSize="9" scale="93" orientation="landscape" r:id="rId5"/>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autoPageBreaks="0" fitToPage="1"/>
  </sheetPr>
  <dimension ref="A1:K135"/>
  <sheetViews>
    <sheetView showGridLines="0" zoomScaleNormal="100" workbookViewId="0"/>
  </sheetViews>
  <sheetFormatPr defaultRowHeight="24.9" customHeight="1"/>
  <cols>
    <col min="1" max="1" width="30.5546875" customWidth="1"/>
    <col min="2" max="2" width="10.109375" customWidth="1"/>
    <col min="3" max="7" width="15.6640625" customWidth="1"/>
    <col min="8" max="8" width="35.77734375" customWidth="1"/>
  </cols>
  <sheetData>
    <row r="1" spans="1:11" ht="19.95" customHeight="1">
      <c r="A1" s="1284" t="s">
        <v>1129</v>
      </c>
      <c r="B1" s="1284"/>
      <c r="C1" s="1284"/>
      <c r="D1" s="1284"/>
      <c r="E1" s="1284"/>
      <c r="F1" s="1284"/>
      <c r="G1" s="1284"/>
      <c r="H1" s="172"/>
      <c r="I1" s="251"/>
      <c r="J1" s="251"/>
      <c r="K1" s="251"/>
    </row>
    <row r="2" spans="1:11" ht="19.95" customHeight="1">
      <c r="A2" s="1284" t="s">
        <v>1130</v>
      </c>
      <c r="B2" s="1284"/>
      <c r="C2" s="1284"/>
      <c r="D2" s="1284"/>
      <c r="E2" s="1284"/>
      <c r="F2" s="1284"/>
      <c r="G2" s="1284"/>
      <c r="H2" s="172"/>
      <c r="I2" s="251"/>
      <c r="J2" s="251"/>
      <c r="K2" s="251"/>
    </row>
    <row r="3" spans="1:11" ht="13.95" customHeight="1">
      <c r="A3" s="1209"/>
      <c r="B3" s="1209"/>
      <c r="C3" s="1209"/>
      <c r="D3" s="1209"/>
      <c r="E3" s="1209"/>
      <c r="F3" s="1209"/>
      <c r="G3" s="1209"/>
      <c r="H3" s="1209"/>
    </row>
    <row r="4" spans="1:11" ht="24.9" customHeight="1">
      <c r="A4" s="57" t="s">
        <v>881</v>
      </c>
      <c r="B4" s="1209"/>
      <c r="C4" s="1209"/>
      <c r="D4" s="1209"/>
      <c r="E4" s="1209"/>
      <c r="F4" s="1209"/>
      <c r="G4" s="836"/>
      <c r="H4" s="771" t="s">
        <v>320</v>
      </c>
    </row>
    <row r="5" spans="1:11" ht="13.95" customHeight="1">
      <c r="A5" s="1209"/>
      <c r="B5" s="1209"/>
      <c r="C5" s="1209"/>
      <c r="D5" s="1209"/>
      <c r="E5" s="1209"/>
      <c r="F5" s="1209"/>
      <c r="G5" s="1209"/>
      <c r="H5" s="1209"/>
    </row>
    <row r="6" spans="1:11" ht="24.9" customHeight="1">
      <c r="A6" s="721" t="s">
        <v>32</v>
      </c>
      <c r="B6" s="1583"/>
      <c r="C6" s="1583"/>
      <c r="D6" s="1583"/>
      <c r="E6" s="955"/>
      <c r="F6" s="760" t="s">
        <v>1</v>
      </c>
      <c r="G6" s="543" t="s">
        <v>66</v>
      </c>
      <c r="H6" s="545"/>
    </row>
    <row r="7" spans="1:11" ht="19.95" customHeight="1">
      <c r="A7" s="1272" t="s">
        <v>759</v>
      </c>
      <c r="B7" s="1267"/>
      <c r="C7" s="1267"/>
      <c r="D7" s="1268"/>
      <c r="E7" s="320" t="s">
        <v>21</v>
      </c>
      <c r="F7" s="320">
        <v>0.27</v>
      </c>
      <c r="G7" s="165"/>
      <c r="H7" s="1259"/>
    </row>
    <row r="8" spans="1:11" ht="19.95" customHeight="1">
      <c r="A8" s="1278" t="s">
        <v>1128</v>
      </c>
      <c r="B8" s="201"/>
      <c r="C8" s="201"/>
      <c r="D8" s="1277"/>
      <c r="E8" s="321" t="s">
        <v>22</v>
      </c>
      <c r="F8" s="321">
        <v>0.22</v>
      </c>
      <c r="G8" s="396"/>
      <c r="H8" s="371"/>
    </row>
    <row r="9" spans="1:11" ht="19.95" customHeight="1">
      <c r="A9" s="1269"/>
      <c r="B9" s="1270"/>
      <c r="C9" s="1270"/>
      <c r="D9" s="1271"/>
      <c r="E9" s="322" t="s">
        <v>0</v>
      </c>
      <c r="F9" s="322">
        <v>0.24</v>
      </c>
      <c r="G9" s="1260" t="s">
        <v>1124</v>
      </c>
      <c r="H9" s="1261"/>
    </row>
    <row r="10" spans="1:11" ht="40.049999999999997" customHeight="1">
      <c r="A10" s="1624" t="s">
        <v>625</v>
      </c>
      <c r="B10" s="1625"/>
      <c r="C10" s="1625"/>
      <c r="D10" s="1625"/>
      <c r="E10" s="1626"/>
      <c r="F10" s="1279">
        <v>0.26</v>
      </c>
      <c r="G10" s="1262" t="s">
        <v>1125</v>
      </c>
      <c r="H10" s="1263"/>
    </row>
    <row r="11" spans="1:11" ht="13.95" customHeight="1">
      <c r="A11" s="707"/>
      <c r="B11" s="707"/>
      <c r="C11" s="707"/>
      <c r="D11" s="1209"/>
      <c r="E11" s="1209"/>
      <c r="F11" s="1209"/>
      <c r="G11" s="1209"/>
      <c r="H11" s="1209"/>
    </row>
    <row r="12" spans="1:11" ht="13.95" customHeight="1">
      <c r="A12" s="43" t="s">
        <v>433</v>
      </c>
      <c r="B12" s="1255"/>
      <c r="C12" s="1209"/>
      <c r="D12" s="1209"/>
      <c r="E12" s="1209"/>
      <c r="F12" s="1209"/>
      <c r="G12" s="1209"/>
      <c r="H12" s="1209"/>
    </row>
    <row r="13" spans="1:11" ht="13.95" customHeight="1">
      <c r="A13" s="1256"/>
      <c r="B13" s="1209"/>
      <c r="C13" s="1209"/>
      <c r="D13" s="1209"/>
      <c r="E13" s="1209"/>
      <c r="F13" s="1209"/>
      <c r="G13" s="1209"/>
      <c r="H13" s="1209"/>
    </row>
    <row r="14" spans="1:11" ht="13.95" customHeight="1">
      <c r="A14" s="148" t="s">
        <v>921</v>
      </c>
      <c r="B14" s="1209"/>
      <c r="C14" s="1209"/>
      <c r="D14" s="1209"/>
      <c r="E14" s="1209"/>
      <c r="F14" s="1209"/>
      <c r="G14" s="1209"/>
      <c r="H14" s="1209"/>
    </row>
    <row r="15" spans="1:11" ht="13.95" customHeight="1">
      <c r="A15" s="148"/>
      <c r="B15" s="1209"/>
      <c r="C15" s="1209"/>
      <c r="D15" s="1209"/>
      <c r="E15" s="1209"/>
      <c r="F15" s="1209"/>
      <c r="G15" s="1209"/>
      <c r="H15" s="1209"/>
    </row>
    <row r="16" spans="1:11" ht="12.75" customHeight="1">
      <c r="A16" s="177" t="s">
        <v>594</v>
      </c>
      <c r="B16" s="177"/>
      <c r="C16" s="177"/>
      <c r="D16" s="1209"/>
      <c r="E16" s="1209"/>
      <c r="F16" s="1209"/>
      <c r="G16" s="1209"/>
      <c r="H16" s="1209"/>
    </row>
    <row r="17" spans="1:8" ht="12.75" customHeight="1">
      <c r="A17" s="934"/>
      <c r="B17" s="934"/>
      <c r="C17" s="934"/>
      <c r="D17" s="1209"/>
      <c r="E17" s="1209"/>
      <c r="F17" s="1209"/>
      <c r="G17" s="1209"/>
      <c r="H17" s="1209"/>
    </row>
    <row r="18" spans="1:8" ht="12.75" customHeight="1">
      <c r="A18" s="934"/>
      <c r="B18" s="934"/>
      <c r="C18" s="934"/>
      <c r="D18" s="1209"/>
      <c r="E18" s="1209"/>
      <c r="F18" s="1209"/>
      <c r="G18" s="1209"/>
      <c r="H18" s="1209"/>
    </row>
    <row r="19" spans="1:8" ht="19.95" customHeight="1">
      <c r="A19" s="57" t="s">
        <v>882</v>
      </c>
      <c r="B19" s="1209"/>
      <c r="C19" s="1209"/>
      <c r="D19" s="1209"/>
      <c r="E19" s="1209"/>
      <c r="F19" s="1209"/>
      <c r="G19" s="836"/>
      <c r="H19" s="836"/>
    </row>
    <row r="20" spans="1:8" ht="19.95" customHeight="1">
      <c r="A20" s="1209"/>
      <c r="B20" s="1209"/>
      <c r="C20" s="1209"/>
      <c r="D20" s="1209"/>
      <c r="E20" s="1209"/>
      <c r="F20" s="1209"/>
      <c r="G20" s="1209"/>
      <c r="H20" s="1209"/>
    </row>
    <row r="21" spans="1:8" ht="19.95" customHeight="1">
      <c r="A21" s="346" t="s">
        <v>32</v>
      </c>
      <c r="B21" s="1324"/>
      <c r="C21" s="1324"/>
      <c r="D21" s="1324"/>
      <c r="E21" s="955"/>
      <c r="F21" s="760" t="s">
        <v>1</v>
      </c>
      <c r="G21" s="543" t="s">
        <v>66</v>
      </c>
      <c r="H21" s="545"/>
    </row>
    <row r="22" spans="1:8" ht="34.950000000000003" customHeight="1">
      <c r="A22" s="1627" t="s">
        <v>674</v>
      </c>
      <c r="B22" s="1627"/>
      <c r="C22" s="1627"/>
      <c r="D22" s="1627"/>
      <c r="E22" s="1627"/>
      <c r="F22" s="1280">
        <v>0.32</v>
      </c>
      <c r="G22" s="950" t="s">
        <v>1126</v>
      </c>
      <c r="H22" s="1264"/>
    </row>
    <row r="23" spans="1:8" ht="19.95" customHeight="1">
      <c r="A23" s="1272" t="s">
        <v>605</v>
      </c>
      <c r="B23" s="1273"/>
      <c r="C23" s="1273"/>
      <c r="D23" s="1273"/>
      <c r="E23" s="1259"/>
      <c r="F23" s="1581">
        <v>7.0000000000000007E-2</v>
      </c>
      <c r="G23" s="165" t="s">
        <v>603</v>
      </c>
      <c r="H23" s="1265"/>
    </row>
    <row r="24" spans="1:8" ht="19.95" customHeight="1">
      <c r="A24" s="1274"/>
      <c r="B24" s="318"/>
      <c r="C24" s="318"/>
      <c r="D24" s="318"/>
      <c r="E24" s="319"/>
      <c r="F24" s="1582"/>
      <c r="G24" s="1066" t="s">
        <v>1127</v>
      </c>
      <c r="H24" s="1266"/>
    </row>
    <row r="25" spans="1:8" ht="12.75" customHeight="1">
      <c r="A25" s="934"/>
      <c r="B25" s="934"/>
      <c r="C25" s="934"/>
      <c r="D25" s="1209"/>
      <c r="E25" s="1209"/>
      <c r="F25" s="1209"/>
      <c r="G25" s="1209"/>
      <c r="H25" s="1209"/>
    </row>
    <row r="26" spans="1:8" ht="19.95" customHeight="1">
      <c r="A26" s="43" t="s">
        <v>206</v>
      </c>
      <c r="B26" s="934"/>
      <c r="C26" s="934"/>
      <c r="D26" s="1209"/>
      <c r="E26" s="1209"/>
      <c r="F26" s="1209"/>
      <c r="G26" s="1209"/>
      <c r="H26" s="1209"/>
    </row>
    <row r="27" spans="1:8" ht="19.95" customHeight="1">
      <c r="A27" s="43" t="s">
        <v>606</v>
      </c>
      <c r="B27" s="934"/>
      <c r="C27" s="934"/>
      <c r="D27" s="1209"/>
      <c r="E27" s="1209"/>
      <c r="F27" s="1209"/>
      <c r="G27" s="1209"/>
      <c r="H27" s="1209"/>
    </row>
    <row r="28" spans="1:8" ht="19.95" customHeight="1">
      <c r="A28" s="1211" t="s">
        <v>604</v>
      </c>
      <c r="B28" s="934"/>
      <c r="C28" s="934"/>
      <c r="D28" s="1209"/>
      <c r="E28" s="1209"/>
      <c r="F28" s="1209"/>
      <c r="G28" s="1209"/>
      <c r="H28" s="1209"/>
    </row>
    <row r="29" spans="1:8" ht="12.75" customHeight="1">
      <c r="A29" s="1211"/>
      <c r="B29" s="934"/>
      <c r="C29" s="934"/>
      <c r="D29" s="1209"/>
      <c r="E29" s="1209"/>
      <c r="F29" s="1209"/>
      <c r="G29" s="1209"/>
      <c r="H29" s="1209"/>
    </row>
    <row r="30" spans="1:8" ht="19.95" customHeight="1">
      <c r="A30" s="43" t="s">
        <v>433</v>
      </c>
      <c r="B30" s="1255"/>
      <c r="C30" s="1209"/>
      <c r="D30" s="1209"/>
      <c r="E30" s="1209"/>
      <c r="F30" s="1209"/>
      <c r="G30" s="1209"/>
      <c r="H30" s="1209"/>
    </row>
    <row r="31" spans="1:8" ht="12.75" customHeight="1">
      <c r="A31" s="1256"/>
      <c r="B31" s="1209"/>
      <c r="C31" s="1209"/>
      <c r="D31" s="1209"/>
      <c r="E31" s="1209"/>
      <c r="F31" s="1209"/>
      <c r="G31" s="1209"/>
      <c r="H31" s="1209"/>
    </row>
    <row r="32" spans="1:8" ht="19.95" customHeight="1">
      <c r="A32" s="148" t="s">
        <v>428</v>
      </c>
      <c r="B32" s="1209"/>
      <c r="C32" s="1209"/>
      <c r="D32" s="1209"/>
      <c r="E32" s="1209"/>
      <c r="F32" s="1209"/>
      <c r="G32" s="1209"/>
      <c r="H32" s="1209"/>
    </row>
    <row r="33" spans="1:8" ht="13.95" customHeight="1">
      <c r="A33" s="148"/>
      <c r="B33" s="1209"/>
      <c r="C33" s="1209"/>
      <c r="D33" s="1209"/>
      <c r="E33" s="1209"/>
      <c r="F33" s="1209"/>
      <c r="G33" s="1209"/>
      <c r="H33" s="1209"/>
    </row>
    <row r="34" spans="1:8" ht="13.95" customHeight="1">
      <c r="A34" s="177" t="s">
        <v>594</v>
      </c>
      <c r="B34" s="177"/>
      <c r="C34" s="177"/>
      <c r="D34" s="1209"/>
      <c r="E34" s="1209"/>
      <c r="F34" s="1209"/>
      <c r="G34" s="1209"/>
      <c r="H34" s="1209"/>
    </row>
    <row r="35" spans="1:8" ht="13.95" customHeight="1">
      <c r="A35" s="934"/>
      <c r="B35" s="934"/>
      <c r="C35" s="934"/>
      <c r="D35" s="1209"/>
      <c r="E35" s="1209"/>
      <c r="F35" s="1209"/>
      <c r="G35" s="1209"/>
      <c r="H35" s="1209"/>
    </row>
    <row r="36" spans="1:8" ht="13.95" customHeight="1">
      <c r="A36" s="934"/>
      <c r="B36" s="934"/>
      <c r="C36" s="934"/>
      <c r="D36" s="1209"/>
      <c r="E36" s="1209"/>
      <c r="F36" s="1209"/>
      <c r="G36" s="1209"/>
      <c r="H36" s="1209"/>
    </row>
    <row r="37" spans="1:8" ht="24.9" customHeight="1">
      <c r="A37" s="57" t="s">
        <v>883</v>
      </c>
      <c r="B37" s="1209"/>
      <c r="C37" s="1209"/>
      <c r="D37" s="1209"/>
      <c r="E37" s="1209"/>
      <c r="F37" s="836"/>
      <c r="G37" s="836"/>
      <c r="H37" s="771" t="s">
        <v>320</v>
      </c>
    </row>
    <row r="38" spans="1:8" ht="13.95" customHeight="1">
      <c r="A38" s="1209"/>
      <c r="B38" s="1209"/>
      <c r="C38" s="1209"/>
      <c r="D38" s="1209"/>
      <c r="E38" s="1209"/>
      <c r="F38" s="1209"/>
      <c r="G38" s="1209"/>
      <c r="H38" s="1209"/>
    </row>
    <row r="39" spans="1:8" ht="24.9" customHeight="1">
      <c r="A39" s="346" t="s">
        <v>32</v>
      </c>
      <c r="B39" s="1324"/>
      <c r="C39" s="1324"/>
      <c r="D39" s="1324"/>
      <c r="E39" s="955"/>
      <c r="F39" s="465" t="s">
        <v>1</v>
      </c>
      <c r="G39" s="699" t="s">
        <v>419</v>
      </c>
      <c r="H39" s="700"/>
    </row>
    <row r="40" spans="1:8" ht="24.9" customHeight="1">
      <c r="A40" s="1262" t="s">
        <v>416</v>
      </c>
      <c r="B40" s="1275"/>
      <c r="C40" s="1275"/>
      <c r="D40" s="1275"/>
      <c r="E40" s="1276"/>
      <c r="F40" s="657">
        <v>0.2</v>
      </c>
      <c r="G40" s="1167" t="s">
        <v>618</v>
      </c>
      <c r="H40" s="1282"/>
    </row>
    <row r="41" spans="1:8" ht="24.9" customHeight="1">
      <c r="A41" s="1272" t="s">
        <v>420</v>
      </c>
      <c r="B41" s="1267"/>
      <c r="C41" s="1267"/>
      <c r="D41" s="1267"/>
      <c r="E41" s="271" t="s">
        <v>417</v>
      </c>
      <c r="F41" s="320">
        <v>0.7</v>
      </c>
      <c r="G41" s="165" t="s">
        <v>421</v>
      </c>
      <c r="H41" s="1282"/>
    </row>
    <row r="42" spans="1:8" ht="24.9" customHeight="1">
      <c r="A42" s="1269"/>
      <c r="B42" s="1270"/>
      <c r="C42" s="1270"/>
      <c r="D42" s="1270"/>
      <c r="E42" s="162" t="s">
        <v>418</v>
      </c>
      <c r="F42" s="1279">
        <v>0.56999999999999995</v>
      </c>
      <c r="G42" s="1066"/>
      <c r="H42" s="1283"/>
    </row>
    <row r="43" spans="1:8" ht="13.95" customHeight="1">
      <c r="A43" s="1209"/>
      <c r="B43" s="1209"/>
      <c r="C43" s="1209"/>
      <c r="D43" s="1209"/>
      <c r="E43" s="1209"/>
      <c r="F43" s="1209"/>
      <c r="G43" s="1209"/>
      <c r="H43" s="1209"/>
    </row>
    <row r="44" spans="1:8" ht="13.95" customHeight="1">
      <c r="A44" s="43" t="s">
        <v>433</v>
      </c>
      <c r="B44" s="54"/>
      <c r="C44" s="1209"/>
      <c r="D44" s="1209"/>
      <c r="E44" s="1209"/>
      <c r="F44" s="1209"/>
      <c r="G44" s="1209"/>
      <c r="H44" s="1209"/>
    </row>
    <row r="45" spans="1:8" s="42" customFormat="1" ht="13.95" customHeight="1">
      <c r="A45" s="1257"/>
      <c r="B45" s="973"/>
      <c r="C45" s="973"/>
      <c r="D45" s="975"/>
      <c r="E45" s="975"/>
      <c r="F45" s="975"/>
      <c r="G45" s="975"/>
      <c r="H45" s="975"/>
    </row>
    <row r="46" spans="1:8" s="42" customFormat="1" ht="13.95" customHeight="1">
      <c r="A46" s="148" t="s">
        <v>750</v>
      </c>
      <c r="B46" s="973"/>
      <c r="C46" s="973"/>
      <c r="D46" s="975"/>
      <c r="E46" s="975"/>
      <c r="F46" s="975"/>
      <c r="G46" s="975"/>
      <c r="H46" s="975"/>
    </row>
    <row r="47" spans="1:8" s="42" customFormat="1" ht="13.95" customHeight="1">
      <c r="A47" s="982"/>
      <c r="B47" s="973"/>
      <c r="C47" s="973"/>
      <c r="D47" s="975"/>
      <c r="E47" s="975"/>
      <c r="F47" s="975"/>
      <c r="G47" s="975"/>
      <c r="H47" s="975"/>
    </row>
    <row r="48" spans="1:8" s="42" customFormat="1" ht="13.95" customHeight="1">
      <c r="A48" s="974" t="s">
        <v>434</v>
      </c>
      <c r="B48" s="974"/>
      <c r="C48" s="974"/>
      <c r="D48" s="975"/>
      <c r="E48" s="975"/>
      <c r="F48" s="975"/>
      <c r="G48" s="975"/>
      <c r="H48" s="975"/>
    </row>
    <row r="49" spans="1:9" ht="13.95" customHeight="1">
      <c r="A49" s="975"/>
      <c r="B49" s="1209"/>
      <c r="C49" s="1209"/>
      <c r="D49" s="1209"/>
      <c r="E49" s="1209"/>
      <c r="F49" s="1209"/>
      <c r="G49" s="1209"/>
      <c r="H49" s="1209"/>
    </row>
    <row r="50" spans="1:9" ht="13.95" customHeight="1">
      <c r="A50" s="1130"/>
      <c r="B50" s="1209"/>
      <c r="C50" s="1209"/>
      <c r="D50" s="1209"/>
      <c r="E50" s="1209"/>
      <c r="F50" s="1209"/>
      <c r="G50" s="1209"/>
      <c r="H50" s="1209"/>
    </row>
    <row r="51" spans="1:9" ht="25.2" customHeight="1">
      <c r="A51" s="57" t="s">
        <v>884</v>
      </c>
      <c r="B51" s="1209"/>
      <c r="C51" s="1209"/>
      <c r="D51" s="1209"/>
      <c r="E51" s="1209"/>
      <c r="F51" s="1209"/>
      <c r="G51" s="1209"/>
      <c r="H51" s="771" t="s">
        <v>320</v>
      </c>
      <c r="I51" s="71"/>
    </row>
    <row r="52" spans="1:9" ht="13.95" customHeight="1">
      <c r="A52" s="1209" t="s">
        <v>144</v>
      </c>
      <c r="B52" s="1209"/>
      <c r="C52" s="1209"/>
      <c r="D52" s="1209"/>
      <c r="E52" s="1209"/>
      <c r="F52" s="1209"/>
      <c r="G52" s="1209"/>
      <c r="H52" s="1209"/>
    </row>
    <row r="53" spans="1:9" ht="25.2" customHeight="1">
      <c r="A53" s="43"/>
      <c r="B53" s="43"/>
      <c r="C53" s="543" t="s">
        <v>85</v>
      </c>
      <c r="D53" s="544"/>
      <c r="E53" s="544"/>
      <c r="F53" s="544"/>
      <c r="G53" s="545"/>
      <c r="H53" s="865"/>
    </row>
    <row r="54" spans="1:9" ht="25.2" customHeight="1">
      <c r="A54" s="346" t="s">
        <v>32</v>
      </c>
      <c r="B54" s="955"/>
      <c r="C54" s="693" t="s">
        <v>4</v>
      </c>
      <c r="D54" s="693" t="s">
        <v>5</v>
      </c>
      <c r="E54" s="693" t="s">
        <v>6</v>
      </c>
      <c r="F54" s="693" t="s">
        <v>1</v>
      </c>
      <c r="G54" s="693" t="s">
        <v>26</v>
      </c>
      <c r="H54" s="693" t="s">
        <v>66</v>
      </c>
    </row>
    <row r="55" spans="1:9" ht="70.05" customHeight="1">
      <c r="A55" s="1616" t="s">
        <v>672</v>
      </c>
      <c r="B55" s="1618"/>
      <c r="C55" s="1134">
        <v>35.200000000000003</v>
      </c>
      <c r="D55" s="1134">
        <v>28.9</v>
      </c>
      <c r="E55" s="1134">
        <v>39</v>
      </c>
      <c r="F55" s="1134">
        <v>34.299999999999997</v>
      </c>
      <c r="G55" s="1134">
        <v>29.2</v>
      </c>
      <c r="H55" s="696" t="s">
        <v>1123</v>
      </c>
    </row>
    <row r="56" spans="1:9" ht="13.95" customHeight="1">
      <c r="A56" s="1209"/>
      <c r="B56" s="1209"/>
      <c r="C56" s="1209"/>
      <c r="D56" s="1209"/>
      <c r="E56" s="1209"/>
      <c r="F56" s="1209"/>
      <c r="G56" s="1209"/>
      <c r="H56" s="975"/>
    </row>
    <row r="57" spans="1:9" ht="19.95" customHeight="1">
      <c r="A57" s="54" t="s">
        <v>63</v>
      </c>
      <c r="B57" s="1209"/>
      <c r="C57" s="1209"/>
      <c r="D57" s="1209"/>
      <c r="E57" s="1209"/>
      <c r="F57" s="1209"/>
      <c r="G57" s="1209"/>
      <c r="H57" s="975"/>
    </row>
    <row r="58" spans="1:9" ht="19.95" customHeight="1">
      <c r="A58" s="54" t="s">
        <v>673</v>
      </c>
      <c r="B58" s="1209"/>
      <c r="C58" s="1209"/>
      <c r="D58" s="1209"/>
      <c r="E58" s="1209"/>
      <c r="F58" s="1209"/>
      <c r="G58" s="1209"/>
      <c r="H58" s="1209"/>
    </row>
    <row r="59" spans="1:9" ht="19.95" customHeight="1">
      <c r="A59" s="54" t="s">
        <v>1375</v>
      </c>
      <c r="B59" s="1209"/>
      <c r="C59" s="1209"/>
      <c r="D59" s="1209"/>
      <c r="E59" s="1209"/>
      <c r="F59" s="1209"/>
      <c r="G59" s="1209"/>
      <c r="H59" s="1209"/>
    </row>
    <row r="60" spans="1:9" ht="19.95" customHeight="1">
      <c r="A60" s="740" t="s">
        <v>864</v>
      </c>
      <c r="B60" s="1209"/>
      <c r="C60" s="1209"/>
      <c r="D60" s="1209"/>
      <c r="E60" s="1209"/>
      <c r="F60" s="848" t="s">
        <v>860</v>
      </c>
      <c r="G60" s="1209"/>
      <c r="H60" s="1209"/>
    </row>
    <row r="61" spans="1:9" ht="13.95" customHeight="1">
      <c r="A61" s="46"/>
      <c r="B61" s="1209"/>
      <c r="C61" s="1209"/>
      <c r="D61" s="1209"/>
      <c r="E61" s="1209"/>
      <c r="F61" s="1209"/>
      <c r="G61" s="1209"/>
      <c r="H61" s="1209"/>
    </row>
    <row r="62" spans="1:9" ht="19.95" customHeight="1">
      <c r="A62" s="148" t="s">
        <v>108</v>
      </c>
      <c r="B62" s="1209"/>
      <c r="C62" s="1209"/>
      <c r="D62" s="1209"/>
      <c r="E62" s="1209"/>
      <c r="F62" s="1209"/>
      <c r="G62" s="1209"/>
      <c r="H62" s="1209"/>
    </row>
    <row r="63" spans="1:9" ht="19.95" customHeight="1">
      <c r="A63" s="872" t="s">
        <v>241</v>
      </c>
      <c r="B63" s="1258"/>
      <c r="C63" s="1258"/>
      <c r="D63" s="740"/>
      <c r="E63" s="1258"/>
      <c r="F63" s="1258"/>
      <c r="G63" s="1258"/>
      <c r="H63" s="1258"/>
    </row>
    <row r="64" spans="1:9" ht="13.95" customHeight="1">
      <c r="A64" s="148"/>
      <c r="B64" s="1209"/>
      <c r="C64" s="1209"/>
      <c r="D64" s="740"/>
      <c r="E64" s="1209"/>
      <c r="F64" s="1209"/>
      <c r="G64" s="1209"/>
      <c r="H64" s="1209"/>
    </row>
    <row r="65" spans="1:8" ht="13.95" customHeight="1">
      <c r="A65" s="177" t="s">
        <v>640</v>
      </c>
      <c r="B65" s="177"/>
      <c r="C65" s="177"/>
      <c r="D65" s="1209"/>
      <c r="E65" s="1209"/>
      <c r="F65" s="1209"/>
      <c r="G65" s="1209"/>
      <c r="H65" s="771" t="s">
        <v>320</v>
      </c>
    </row>
    <row r="66" spans="1:8" ht="13.95" customHeight="1">
      <c r="A66" s="1209"/>
      <c r="B66" s="1209"/>
      <c r="C66" s="1209"/>
      <c r="D66" s="1209"/>
      <c r="E66" s="1209"/>
      <c r="F66" s="1209"/>
      <c r="G66" s="1209"/>
      <c r="H66" s="1209"/>
    </row>
    <row r="67" spans="1:8" ht="13.95" customHeight="1">
      <c r="A67" s="172"/>
      <c r="B67" s="1209"/>
      <c r="C67" s="1209"/>
      <c r="D67" s="1209"/>
      <c r="E67" s="1209"/>
      <c r="F67" s="1209"/>
      <c r="G67" s="1209"/>
      <c r="H67" s="1209"/>
    </row>
    <row r="68" spans="1:8" ht="13.95" customHeight="1">
      <c r="A68" s="257"/>
    </row>
    <row r="69" spans="1:8" ht="13.95" customHeight="1">
      <c r="A69" s="144"/>
    </row>
    <row r="70" spans="1:8" ht="13.95" customHeight="1"/>
    <row r="71" spans="1:8" ht="13.95" customHeight="1"/>
    <row r="72" spans="1:8" ht="13.95" customHeight="1"/>
    <row r="73" spans="1:8" ht="13.95" customHeight="1"/>
    <row r="74" spans="1:8" ht="13.95" customHeight="1"/>
    <row r="75" spans="1:8" ht="13.95" customHeight="1"/>
    <row r="76" spans="1:8" ht="13.95" customHeight="1"/>
    <row r="77" spans="1:8" ht="13.95" customHeight="1"/>
    <row r="78" spans="1:8" ht="13.95" customHeight="1"/>
    <row r="79" spans="1:8" ht="13.95" customHeight="1"/>
    <row r="80" spans="1:8"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sheetData>
  <mergeCells count="3">
    <mergeCell ref="A10:E10"/>
    <mergeCell ref="A22:E22"/>
    <mergeCell ref="A55:B55"/>
  </mergeCells>
  <hyperlinks>
    <hyperlink ref="A28" r:id="rId1" xr:uid="{62DDA91B-82D0-4A7F-8342-85BF627535A3}"/>
    <hyperlink ref="A32" r:id="rId2" xr:uid="{66FF8AA8-09E8-4C6B-ADB7-15B2BB0AB72B}"/>
    <hyperlink ref="H4" location="Contents!A1" display="back to contents" xr:uid="{CBFA67F7-F317-4F39-AB42-BA0091E117F3}"/>
    <hyperlink ref="A63" r:id="rId3" xr:uid="{4C1271B7-3484-4CD9-A404-A238B64D890F}"/>
    <hyperlink ref="A46" r:id="rId4" xr:uid="{839B578B-213F-4556-AB8A-6F898A454602}"/>
    <hyperlink ref="H37" location="Contents!A1" display="back to contents" xr:uid="{416A3A96-25B4-46EC-8322-B13780C5379B}"/>
    <hyperlink ref="A14" r:id="rId5" display="NHSGGC Glasgow City Schools health and Wellbeing Survey 2019/20 " xr:uid="{DFD30F7D-043C-48CB-9556-52AE89A299A2}"/>
    <hyperlink ref="H51" location="Contents!A1" display="back to contents" xr:uid="{8492D1E9-5A8E-4B10-A1F7-0EA2A5413B50}"/>
    <hyperlink ref="H65" location="Contents!A1" display="back to contents" xr:uid="{A00D7F06-9966-4ED2-A639-AD6623850C6C}"/>
    <hyperlink ref="F60" r:id="rId6" xr:uid="{04B11280-0EC8-485D-9F97-BAE3B7D13ABC}"/>
  </hyperlinks>
  <pageMargins left="0.70866141732283472" right="0.70866141732283472" top="0.74803149606299213" bottom="0.74803149606299213" header="0.31496062992125984" footer="0.31496062992125984"/>
  <pageSetup paperSize="9" fitToHeight="2" orientation="landscape" r:id="rId7"/>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2470E-08AA-44CC-89E1-E685614F79E7}">
  <sheetPr>
    <pageSetUpPr autoPageBreaks="0"/>
  </sheetPr>
  <dimension ref="A1:T26"/>
  <sheetViews>
    <sheetView showGridLines="0" tabSelected="1" workbookViewId="0">
      <selection activeCell="B4" sqref="B4"/>
    </sheetView>
  </sheetViews>
  <sheetFormatPr defaultRowHeight="14.4"/>
  <cols>
    <col min="1" max="1" width="41.77734375" customWidth="1"/>
    <col min="2" max="2" width="119.33203125" customWidth="1"/>
    <col min="14" max="14" width="8.77734375" customWidth="1"/>
  </cols>
  <sheetData>
    <row r="1" spans="1:20" ht="15.6">
      <c r="A1" s="206" t="s">
        <v>659</v>
      </c>
    </row>
    <row r="2" spans="1:20" ht="15.6">
      <c r="A2" s="206"/>
    </row>
    <row r="3" spans="1:20" ht="25.05" customHeight="1">
      <c r="A3" s="458" t="s">
        <v>961</v>
      </c>
      <c r="B3" s="459" t="s">
        <v>962</v>
      </c>
      <c r="C3" s="95"/>
      <c r="D3" s="95"/>
      <c r="E3" s="95"/>
      <c r="F3" s="95"/>
      <c r="G3" s="95"/>
      <c r="H3" s="95"/>
      <c r="I3" s="95"/>
      <c r="J3" s="95"/>
      <c r="K3" s="95"/>
      <c r="L3" s="95"/>
      <c r="M3" s="95"/>
      <c r="N3" s="95"/>
      <c r="O3" s="95"/>
      <c r="P3" s="11"/>
      <c r="Q3" s="11"/>
      <c r="R3" s="11"/>
      <c r="S3" s="11"/>
      <c r="T3" s="11"/>
    </row>
    <row r="4" spans="1:20" ht="112.5" customHeight="1">
      <c r="A4" s="456" t="s">
        <v>407</v>
      </c>
      <c r="B4" s="460" t="s">
        <v>957</v>
      </c>
      <c r="C4" s="64"/>
      <c r="D4" s="64"/>
      <c r="E4" s="64"/>
      <c r="F4" s="64"/>
      <c r="G4" s="64"/>
      <c r="H4" s="64"/>
      <c r="I4" s="64"/>
      <c r="J4" s="64"/>
      <c r="K4" s="64"/>
      <c r="L4" s="64"/>
      <c r="M4" s="64"/>
      <c r="N4" s="64"/>
      <c r="O4" s="64"/>
      <c r="P4" s="11"/>
      <c r="Q4" s="11"/>
      <c r="R4" s="11"/>
      <c r="S4" s="11"/>
      <c r="T4" s="11"/>
    </row>
    <row r="5" spans="1:20" ht="60" customHeight="1">
      <c r="A5" s="456" t="s">
        <v>783</v>
      </c>
      <c r="B5" s="461" t="s">
        <v>886</v>
      </c>
      <c r="C5" s="64"/>
      <c r="D5" s="64"/>
      <c r="E5" s="64"/>
      <c r="F5" s="64"/>
      <c r="G5" s="64"/>
      <c r="H5" s="64"/>
      <c r="I5" s="64"/>
      <c r="J5" s="64"/>
      <c r="K5" s="64"/>
      <c r="L5" s="64"/>
      <c r="M5" s="64"/>
      <c r="N5" s="64"/>
      <c r="O5" s="64"/>
      <c r="P5" s="11"/>
      <c r="Q5" s="11"/>
      <c r="R5" s="11"/>
      <c r="S5" s="11"/>
      <c r="T5" s="11"/>
    </row>
    <row r="6" spans="1:20" ht="34.950000000000003" customHeight="1">
      <c r="A6" s="456" t="s">
        <v>887</v>
      </c>
      <c r="B6" s="461" t="s">
        <v>924</v>
      </c>
      <c r="C6" s="64"/>
      <c r="D6" s="64"/>
      <c r="E6" s="64"/>
      <c r="F6" s="64"/>
      <c r="G6" s="64"/>
      <c r="H6" s="64"/>
      <c r="I6" s="64"/>
      <c r="J6" s="64"/>
      <c r="K6" s="64"/>
      <c r="L6" s="64"/>
      <c r="M6" s="64"/>
      <c r="N6" s="64"/>
      <c r="O6" s="64"/>
      <c r="P6" s="11"/>
      <c r="Q6" s="11"/>
      <c r="R6" s="11"/>
      <c r="S6" s="11"/>
      <c r="T6" s="11"/>
    </row>
    <row r="7" spans="1:20" ht="79.95" customHeight="1">
      <c r="A7" s="456" t="s">
        <v>888</v>
      </c>
      <c r="B7" s="461" t="s">
        <v>889</v>
      </c>
      <c r="C7" s="64"/>
      <c r="D7" s="64"/>
      <c r="E7" s="64"/>
      <c r="F7" s="64"/>
      <c r="G7" s="64"/>
      <c r="H7" s="64"/>
      <c r="I7" s="64"/>
      <c r="J7" s="64"/>
      <c r="K7" s="64"/>
      <c r="L7" s="64"/>
      <c r="M7" s="64"/>
      <c r="N7" s="64"/>
      <c r="O7" s="64"/>
      <c r="P7" s="11"/>
      <c r="Q7" s="11"/>
      <c r="R7" s="11"/>
      <c r="S7" s="11"/>
      <c r="T7" s="11"/>
    </row>
    <row r="8" spans="1:20" ht="55.5" customHeight="1">
      <c r="A8" s="456" t="s">
        <v>854</v>
      </c>
      <c r="B8" s="461" t="s">
        <v>855</v>
      </c>
      <c r="C8" s="451"/>
      <c r="D8" s="451"/>
      <c r="E8" s="451"/>
      <c r="F8" s="451"/>
      <c r="G8" s="451"/>
      <c r="H8" s="451"/>
      <c r="I8" s="451"/>
      <c r="J8" s="451"/>
      <c r="K8" s="451"/>
      <c r="L8" s="451"/>
      <c r="M8" s="451"/>
      <c r="N8" s="451"/>
      <c r="O8" s="451"/>
      <c r="P8" s="11"/>
      <c r="Q8" s="11"/>
      <c r="R8" s="11"/>
      <c r="S8" s="11"/>
      <c r="T8" s="11"/>
    </row>
    <row r="9" spans="1:20" ht="126.45" customHeight="1">
      <c r="A9" s="456" t="s">
        <v>781</v>
      </c>
      <c r="B9" s="460" t="s">
        <v>958</v>
      </c>
      <c r="C9" s="451"/>
      <c r="D9" s="451"/>
      <c r="E9" s="451"/>
      <c r="F9" s="451"/>
      <c r="G9" s="451"/>
      <c r="H9" s="451"/>
      <c r="I9" s="451"/>
      <c r="J9" s="451"/>
      <c r="K9" s="451"/>
      <c r="L9" s="451"/>
      <c r="M9" s="451"/>
      <c r="N9" s="451"/>
      <c r="O9" s="451"/>
      <c r="P9" s="11"/>
      <c r="Q9" s="11"/>
      <c r="R9" s="11"/>
      <c r="S9" s="11"/>
      <c r="T9" s="11"/>
    </row>
    <row r="10" spans="1:20" ht="60">
      <c r="A10" s="456" t="s">
        <v>856</v>
      </c>
      <c r="B10" s="462" t="s">
        <v>857</v>
      </c>
      <c r="C10" s="451"/>
      <c r="D10" s="451"/>
      <c r="E10" s="451"/>
      <c r="F10" s="451"/>
      <c r="G10" s="451"/>
      <c r="H10" s="451"/>
      <c r="I10" s="451"/>
      <c r="J10" s="451"/>
      <c r="K10" s="451"/>
      <c r="L10" s="451"/>
      <c r="M10" s="451"/>
      <c r="N10" s="451"/>
      <c r="O10" s="451"/>
      <c r="P10" s="11"/>
      <c r="Q10" s="11"/>
      <c r="R10" s="11"/>
      <c r="S10" s="11"/>
      <c r="T10" s="11"/>
    </row>
    <row r="11" spans="1:20" ht="114" customHeight="1">
      <c r="A11" s="456" t="s">
        <v>858</v>
      </c>
      <c r="B11" s="460" t="s">
        <v>959</v>
      </c>
      <c r="C11" s="451"/>
      <c r="D11" s="451"/>
      <c r="E11" s="451"/>
      <c r="F11" s="451"/>
      <c r="G11" s="451"/>
      <c r="H11" s="451"/>
      <c r="I11" s="451"/>
      <c r="J11" s="451"/>
      <c r="K11" s="451"/>
      <c r="L11" s="451"/>
      <c r="M11" s="451"/>
      <c r="N11" s="451"/>
      <c r="O11" s="451"/>
      <c r="P11" s="11"/>
      <c r="Q11" s="11"/>
      <c r="R11" s="11"/>
      <c r="S11" s="11"/>
      <c r="T11" s="11"/>
    </row>
    <row r="12" spans="1:20" ht="88.95" customHeight="1">
      <c r="A12" s="456" t="s">
        <v>782</v>
      </c>
      <c r="B12" s="460" t="s">
        <v>960</v>
      </c>
      <c r="C12" s="451"/>
      <c r="D12" s="451"/>
      <c r="E12" s="451"/>
      <c r="F12" s="451"/>
      <c r="G12" s="451"/>
      <c r="H12" s="451"/>
      <c r="I12" s="451"/>
      <c r="J12" s="451"/>
      <c r="K12" s="451"/>
      <c r="L12" s="451"/>
      <c r="M12" s="451"/>
      <c r="N12" s="451"/>
      <c r="O12" s="451"/>
      <c r="P12" s="11"/>
      <c r="Q12" s="11"/>
      <c r="R12" s="11"/>
      <c r="S12" s="11"/>
      <c r="T12" s="11"/>
    </row>
    <row r="13" spans="1:20" ht="60" customHeight="1">
      <c r="A13" s="463" t="s">
        <v>784</v>
      </c>
      <c r="B13" s="464" t="s">
        <v>785</v>
      </c>
      <c r="C13" s="451"/>
      <c r="D13" s="451"/>
      <c r="E13" s="451"/>
      <c r="F13" s="451"/>
      <c r="G13" s="451"/>
      <c r="H13" s="451"/>
      <c r="I13" s="451"/>
      <c r="J13" s="451"/>
      <c r="K13" s="451"/>
      <c r="L13" s="451"/>
      <c r="M13" s="451"/>
      <c r="N13" s="451"/>
      <c r="O13" s="451"/>
      <c r="P13" s="11"/>
      <c r="Q13" s="11"/>
      <c r="R13" s="11"/>
      <c r="S13" s="11"/>
      <c r="T13" s="11"/>
    </row>
    <row r="14" spans="1:20" ht="25.05" customHeight="1">
      <c r="A14" s="453"/>
      <c r="B14" s="451"/>
      <c r="C14" s="451"/>
      <c r="D14" s="451"/>
      <c r="E14" s="451"/>
      <c r="F14" s="451"/>
      <c r="G14" s="451"/>
      <c r="H14" s="451"/>
      <c r="I14" s="451"/>
      <c r="J14" s="451"/>
      <c r="K14" s="451"/>
      <c r="L14" s="451"/>
      <c r="M14" s="451"/>
      <c r="N14" s="451"/>
      <c r="O14" s="451"/>
      <c r="P14" s="11"/>
      <c r="Q14" s="11"/>
      <c r="R14" s="11"/>
      <c r="S14" s="11"/>
      <c r="T14" s="11"/>
    </row>
    <row r="15" spans="1:20" ht="15.6">
      <c r="A15" s="454"/>
      <c r="B15" s="98"/>
      <c r="C15" s="98"/>
      <c r="D15" s="98"/>
      <c r="E15" s="98"/>
      <c r="F15" s="98"/>
      <c r="G15" s="98"/>
      <c r="H15" s="98"/>
      <c r="I15" s="98"/>
      <c r="J15" s="98"/>
      <c r="K15" s="98"/>
      <c r="L15" s="98"/>
      <c r="M15" s="98"/>
      <c r="N15" s="98"/>
      <c r="O15" s="98"/>
      <c r="P15" s="11"/>
      <c r="Q15" s="11"/>
      <c r="R15" s="11"/>
      <c r="S15" s="11"/>
      <c r="T15" s="11"/>
    </row>
    <row r="16" spans="1:20" ht="15.6">
      <c r="A16" s="452"/>
      <c r="B16" s="98"/>
      <c r="C16" s="98"/>
      <c r="D16" s="98"/>
      <c r="E16" s="98"/>
      <c r="F16" s="98"/>
      <c r="G16" s="98"/>
      <c r="H16" s="98"/>
      <c r="I16" s="98"/>
      <c r="J16" s="98"/>
      <c r="K16" s="98"/>
      <c r="L16" s="98"/>
      <c r="M16" s="98"/>
      <c r="N16" s="98"/>
      <c r="O16" s="98"/>
      <c r="P16" s="11"/>
      <c r="Q16" s="11"/>
      <c r="R16" s="11"/>
      <c r="S16" s="11"/>
      <c r="T16" s="11"/>
    </row>
    <row r="17" spans="1:20" ht="15.6">
      <c r="A17" s="452"/>
      <c r="B17" s="11"/>
      <c r="C17" s="11"/>
      <c r="D17" s="11"/>
      <c r="E17" s="11"/>
      <c r="F17" s="11"/>
      <c r="G17" s="11"/>
      <c r="H17" s="11"/>
      <c r="I17" s="11"/>
      <c r="J17" s="11"/>
      <c r="K17" s="11"/>
      <c r="L17" s="11"/>
      <c r="M17" s="11"/>
      <c r="N17" s="11"/>
      <c r="O17" s="11"/>
      <c r="P17" s="11"/>
      <c r="Q17" s="11"/>
      <c r="R17" s="11"/>
      <c r="S17" s="11"/>
      <c r="T17" s="11"/>
    </row>
    <row r="18" spans="1:20" ht="15.6">
      <c r="A18" s="452"/>
      <c r="B18" s="11"/>
      <c r="C18" s="11"/>
      <c r="D18" s="11"/>
      <c r="E18" s="11"/>
      <c r="F18" s="11"/>
      <c r="G18" s="11"/>
      <c r="H18" s="11"/>
      <c r="I18" s="11"/>
      <c r="J18" s="11"/>
      <c r="K18" s="11"/>
      <c r="L18" s="11"/>
      <c r="M18" s="11"/>
      <c r="N18" s="11"/>
      <c r="O18" s="11"/>
      <c r="P18" s="11"/>
      <c r="Q18" s="11"/>
      <c r="R18" s="11"/>
      <c r="S18" s="11"/>
      <c r="T18" s="11"/>
    </row>
    <row r="19" spans="1:20" ht="15.6">
      <c r="A19" s="452"/>
      <c r="B19" s="11"/>
      <c r="C19" s="11"/>
      <c r="D19" s="11"/>
      <c r="E19" s="11"/>
      <c r="F19" s="11"/>
      <c r="G19" s="11"/>
      <c r="H19" s="11"/>
      <c r="I19" s="11"/>
      <c r="J19" s="11"/>
      <c r="K19" s="11"/>
      <c r="L19" s="11"/>
      <c r="M19" s="11"/>
      <c r="N19" s="11"/>
      <c r="O19" s="11"/>
      <c r="P19" s="11"/>
      <c r="Q19" s="11"/>
      <c r="R19" s="11"/>
      <c r="S19" s="11"/>
      <c r="T19" s="11"/>
    </row>
    <row r="20" spans="1:20" ht="15.6">
      <c r="A20" s="452"/>
      <c r="B20" s="11"/>
      <c r="C20" s="11"/>
      <c r="D20" s="11"/>
      <c r="E20" s="11"/>
      <c r="F20" s="11"/>
      <c r="G20" s="11"/>
      <c r="H20" s="11"/>
      <c r="I20" s="11"/>
      <c r="J20" s="11"/>
      <c r="K20" s="11"/>
      <c r="L20" s="11"/>
      <c r="M20" s="11"/>
      <c r="N20" s="11"/>
      <c r="O20" s="11"/>
      <c r="P20" s="11"/>
      <c r="Q20" s="11"/>
      <c r="R20" s="11"/>
      <c r="S20" s="11"/>
      <c r="T20" s="11"/>
    </row>
    <row r="21" spans="1:20" ht="15.6">
      <c r="A21" s="452"/>
      <c r="B21" s="11"/>
      <c r="C21" s="11"/>
      <c r="D21" s="11"/>
      <c r="E21" s="11"/>
      <c r="F21" s="11"/>
      <c r="G21" s="11"/>
      <c r="H21" s="11"/>
      <c r="I21" s="11"/>
      <c r="J21" s="11"/>
      <c r="K21" s="11"/>
      <c r="L21" s="11"/>
      <c r="M21" s="11"/>
      <c r="N21" s="11"/>
      <c r="O21" s="11"/>
      <c r="P21" s="11"/>
      <c r="Q21" s="11"/>
      <c r="R21" s="11"/>
      <c r="S21" s="11"/>
      <c r="T21" s="11"/>
    </row>
    <row r="22" spans="1:20" ht="15.6">
      <c r="A22" s="452"/>
      <c r="B22" s="11"/>
      <c r="C22" s="11"/>
      <c r="D22" s="11"/>
      <c r="E22" s="11"/>
      <c r="F22" s="11"/>
      <c r="G22" s="11"/>
      <c r="H22" s="11"/>
      <c r="I22" s="11"/>
      <c r="J22" s="11"/>
      <c r="K22" s="11"/>
      <c r="L22" s="11"/>
      <c r="M22" s="11"/>
      <c r="N22" s="11"/>
      <c r="O22" s="11"/>
      <c r="P22" s="11"/>
      <c r="Q22" s="11"/>
      <c r="R22" s="11"/>
      <c r="S22" s="11"/>
      <c r="T22" s="11"/>
    </row>
    <row r="23" spans="1:20" ht="15.6">
      <c r="A23" s="452"/>
      <c r="B23" s="11"/>
      <c r="C23" s="11"/>
      <c r="D23" s="11"/>
      <c r="E23" s="11"/>
      <c r="F23" s="11"/>
      <c r="G23" s="11"/>
      <c r="H23" s="11"/>
      <c r="I23" s="11"/>
      <c r="J23" s="11"/>
      <c r="K23" s="11"/>
      <c r="L23" s="11"/>
      <c r="M23" s="11"/>
      <c r="N23" s="11"/>
      <c r="O23" s="11"/>
      <c r="P23" s="11"/>
      <c r="Q23" s="11"/>
      <c r="R23" s="11"/>
      <c r="S23" s="11"/>
      <c r="T23" s="11"/>
    </row>
    <row r="24" spans="1:20" ht="15.6">
      <c r="A24" s="452"/>
      <c r="B24" s="11"/>
      <c r="C24" s="11"/>
      <c r="D24" s="11"/>
      <c r="E24" s="11"/>
      <c r="F24" s="11"/>
      <c r="G24" s="11"/>
      <c r="H24" s="11"/>
      <c r="I24" s="11"/>
      <c r="J24" s="11"/>
      <c r="K24" s="11"/>
      <c r="L24" s="11"/>
      <c r="M24" s="11"/>
      <c r="N24" s="11"/>
      <c r="O24" s="11"/>
      <c r="P24" s="11"/>
      <c r="Q24" s="11"/>
      <c r="R24" s="11"/>
      <c r="S24" s="11"/>
      <c r="T24" s="11"/>
    </row>
    <row r="25" spans="1:20" ht="15.6">
      <c r="A25" s="377"/>
    </row>
    <row r="26" spans="1:20" ht="15.6">
      <c r="A26" s="377"/>
    </row>
  </sheetData>
  <hyperlinks>
    <hyperlink ref="A13" r:id="rId1" xr:uid="{987E9052-E226-4FF8-9FFA-F4404D5380C5}"/>
    <hyperlink ref="A9" r:id="rId2" xr:uid="{FA79B7A6-D2BC-4254-8224-6B742264C586}"/>
    <hyperlink ref="A12" r:id="rId3" xr:uid="{EFFF5F26-CC5D-46D4-A7F5-490D0AC4F2F6}"/>
    <hyperlink ref="A4" r:id="rId4" xr:uid="{E1909548-3EB3-427B-87AA-63CC24DDE55B}"/>
    <hyperlink ref="A10" r:id="rId5" xr:uid="{7D9FDA6F-BC01-4A0D-BD9F-9C26FD330D37}"/>
    <hyperlink ref="A11" r:id="rId6" xr:uid="{0BACBD3F-2C34-4A12-8AD8-565C43335315}"/>
    <hyperlink ref="A8" r:id="rId7" display="https://glasgowcity.hscp.scot/strategies-and-plans" xr:uid="{E3E4E4E5-460A-4977-97E5-78DE47F8780F}"/>
    <hyperlink ref="A5" r:id="rId8" xr:uid="{3C577B3B-7ABE-43A6-82A6-ED1138D365F9}"/>
    <hyperlink ref="A6" r:id="rId9" display="NHSGGC Black and Ethnic Minority Health &amp; Wellbeing" xr:uid="{5172998B-EF98-49B9-A0CF-F9D488C95631}"/>
    <hyperlink ref="A7" r:id="rId10" xr:uid="{D2645CBF-9B3F-456D-AC28-CABA10CADE9B}"/>
  </hyperlinks>
  <pageMargins left="0.7" right="0.7" top="0.75" bottom="0.75" header="0.3" footer="0.3"/>
  <pageSetup paperSize="9" orientation="portrait" r:id="rId1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tableParts count="1">
    <tablePart r:id="rId1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autoPageBreaks="0" fitToPage="1"/>
  </sheetPr>
  <dimension ref="A1:I110"/>
  <sheetViews>
    <sheetView showGridLines="0" zoomScaleNormal="100" workbookViewId="0"/>
  </sheetViews>
  <sheetFormatPr defaultRowHeight="24.9" customHeight="1"/>
  <cols>
    <col min="1" max="1" width="56.21875" customWidth="1"/>
    <col min="2" max="7" width="15.6640625" customWidth="1"/>
  </cols>
  <sheetData>
    <row r="1" spans="1:9" ht="30" customHeight="1">
      <c r="A1" s="251" t="s">
        <v>922</v>
      </c>
      <c r="B1" s="251"/>
      <c r="C1" s="251"/>
      <c r="D1" s="251"/>
      <c r="E1" s="251"/>
      <c r="F1" s="251"/>
      <c r="G1" s="251"/>
      <c r="H1" s="251"/>
      <c r="I1" s="251"/>
    </row>
    <row r="2" spans="1:9" ht="13.95" customHeight="1">
      <c r="A2" s="1011"/>
      <c r="B2" s="1011"/>
      <c r="C2" s="1011"/>
      <c r="D2" s="1011"/>
      <c r="E2" s="1011"/>
      <c r="F2" s="1011"/>
      <c r="G2" s="1011"/>
      <c r="H2" s="1011"/>
      <c r="I2" s="1011"/>
    </row>
    <row r="3" spans="1:9" ht="19.95" customHeight="1">
      <c r="A3" s="897" t="s">
        <v>1137</v>
      </c>
      <c r="B3" s="897"/>
      <c r="C3" s="897"/>
      <c r="D3" s="897"/>
      <c r="E3" s="897"/>
      <c r="F3" s="897"/>
      <c r="G3" s="897"/>
      <c r="H3" s="559"/>
      <c r="I3" s="559"/>
    </row>
    <row r="4" spans="1:9" ht="19.95" customHeight="1">
      <c r="A4" s="897" t="s">
        <v>1136</v>
      </c>
      <c r="B4" s="897"/>
      <c r="C4" s="897"/>
      <c r="D4" s="897"/>
      <c r="E4" s="897"/>
      <c r="F4" s="897"/>
      <c r="G4" s="897"/>
      <c r="H4" s="559"/>
      <c r="I4" s="559"/>
    </row>
    <row r="5" spans="1:9" ht="13.95" customHeight="1">
      <c r="A5" s="939"/>
      <c r="B5" s="1060"/>
      <c r="C5" s="85"/>
      <c r="D5" s="85"/>
      <c r="E5" s="8"/>
      <c r="F5" s="1287"/>
      <c r="G5" s="1287"/>
      <c r="H5" s="559"/>
      <c r="I5" s="776"/>
    </row>
    <row r="6" spans="1:9" ht="24.9" customHeight="1">
      <c r="A6" s="740"/>
      <c r="B6" s="984" t="s">
        <v>892</v>
      </c>
      <c r="C6" s="985"/>
      <c r="D6" s="985"/>
      <c r="E6" s="985"/>
      <c r="F6" s="986"/>
      <c r="G6" s="1303"/>
      <c r="H6" s="776" t="s">
        <v>320</v>
      </c>
      <c r="I6" s="1011"/>
    </row>
    <row r="7" spans="1:9" ht="24.9" customHeight="1">
      <c r="A7" s="758" t="s">
        <v>32</v>
      </c>
      <c r="B7" s="984" t="s">
        <v>4</v>
      </c>
      <c r="C7" s="984" t="s">
        <v>5</v>
      </c>
      <c r="D7" s="984" t="s">
        <v>6</v>
      </c>
      <c r="E7" s="984" t="s">
        <v>1</v>
      </c>
      <c r="F7" s="291" t="s">
        <v>26</v>
      </c>
      <c r="G7" s="1303"/>
      <c r="H7" s="1011"/>
      <c r="I7" s="1011"/>
    </row>
    <row r="8" spans="1:9" ht="49.95" customHeight="1">
      <c r="A8" s="696" t="s">
        <v>894</v>
      </c>
      <c r="B8" s="887">
        <v>2.5377009013213547E-2</v>
      </c>
      <c r="C8" s="887">
        <v>1.8292682926829267E-2</v>
      </c>
      <c r="D8" s="887">
        <v>1.9235597962551115E-2</v>
      </c>
      <c r="E8" s="887">
        <v>2.1000000000000001E-2</v>
      </c>
      <c r="F8" s="887">
        <v>1.2999999999999999E-2</v>
      </c>
      <c r="G8" s="1301"/>
      <c r="H8" s="1011"/>
      <c r="I8" s="1011"/>
    </row>
    <row r="9" spans="1:9" ht="49.95" customHeight="1">
      <c r="A9" s="672" t="s">
        <v>893</v>
      </c>
      <c r="B9" s="1288">
        <v>3.5829567462879277</v>
      </c>
      <c r="C9" s="1288">
        <v>2.6649788467304041</v>
      </c>
      <c r="D9" s="1288">
        <v>2.8369512905595382</v>
      </c>
      <c r="E9" s="1219">
        <v>2.8</v>
      </c>
      <c r="F9" s="1219">
        <v>2.2999999999999998</v>
      </c>
      <c r="G9" s="1302"/>
      <c r="H9" s="1290"/>
      <c r="I9" s="1289"/>
    </row>
    <row r="10" spans="1:9" ht="49.95" customHeight="1">
      <c r="A10" s="696" t="s">
        <v>895</v>
      </c>
      <c r="B10" s="947"/>
      <c r="C10" s="947"/>
      <c r="D10" s="947"/>
      <c r="E10" s="979">
        <v>15</v>
      </c>
      <c r="F10" s="979">
        <v>8.8000000000000007</v>
      </c>
      <c r="G10" s="983"/>
      <c r="H10" s="1290"/>
      <c r="I10" s="1289"/>
    </row>
    <row r="11" spans="1:9" ht="49.95" customHeight="1">
      <c r="A11" s="696" t="s">
        <v>896</v>
      </c>
      <c r="B11" s="947"/>
      <c r="C11" s="947"/>
      <c r="D11" s="947"/>
      <c r="E11" s="979">
        <v>7.6</v>
      </c>
      <c r="F11" s="979">
        <v>4.7</v>
      </c>
      <c r="G11" s="983"/>
      <c r="H11" s="1290"/>
      <c r="I11" s="1289"/>
    </row>
    <row r="12" spans="1:9" ht="13.95" customHeight="1">
      <c r="A12" s="1287"/>
      <c r="B12" s="1287"/>
      <c r="C12" s="1287"/>
      <c r="D12" s="1287"/>
      <c r="E12" s="1287"/>
      <c r="F12" s="1287"/>
      <c r="G12" s="1304"/>
      <c r="H12" s="1011"/>
      <c r="I12" s="1011"/>
    </row>
    <row r="13" spans="1:9" ht="19.95" customHeight="1">
      <c r="A13" s="740" t="s">
        <v>63</v>
      </c>
      <c r="B13" s="1291"/>
      <c r="C13" s="1291"/>
      <c r="D13" s="1287"/>
      <c r="E13" s="1287"/>
      <c r="F13" s="1287"/>
      <c r="G13" s="1287"/>
      <c r="H13" s="1011"/>
      <c r="I13" s="1011"/>
    </row>
    <row r="14" spans="1:9" ht="19.95" customHeight="1">
      <c r="A14" s="740" t="s">
        <v>1131</v>
      </c>
      <c r="B14" s="1291"/>
      <c r="C14" s="1291"/>
      <c r="D14" s="1287"/>
      <c r="E14" s="1287"/>
      <c r="F14" s="1287"/>
      <c r="G14" s="1287"/>
      <c r="H14" s="1011"/>
      <c r="I14" s="1011"/>
    </row>
    <row r="15" spans="1:9" ht="19.95" customHeight="1">
      <c r="A15" s="740" t="s">
        <v>898</v>
      </c>
      <c r="B15" s="1291"/>
      <c r="C15" s="1291"/>
      <c r="D15" s="1287"/>
      <c r="E15" s="1287"/>
      <c r="F15" s="1287"/>
      <c r="G15" s="1287"/>
      <c r="H15" s="1011"/>
      <c r="I15" s="1011"/>
    </row>
    <row r="16" spans="1:9" ht="19.95" customHeight="1">
      <c r="A16" s="740" t="s">
        <v>897</v>
      </c>
      <c r="B16" s="1291"/>
      <c r="C16" s="1291"/>
      <c r="D16" s="1287"/>
      <c r="E16" s="1287"/>
      <c r="F16" s="1287"/>
      <c r="G16" s="1287"/>
      <c r="H16" s="1011"/>
      <c r="I16" s="1011"/>
    </row>
    <row r="17" spans="1:9" ht="13.95" customHeight="1">
      <c r="A17" s="739"/>
      <c r="B17" s="910"/>
      <c r="C17" s="910"/>
      <c r="D17" s="1011"/>
      <c r="E17" s="1011"/>
      <c r="F17" s="1011"/>
      <c r="G17" s="1011"/>
      <c r="H17" s="1011"/>
      <c r="I17" s="1011"/>
    </row>
    <row r="18" spans="1:9" ht="19.95" customHeight="1">
      <c r="A18" s="866" t="s">
        <v>480</v>
      </c>
      <c r="B18" s="910"/>
      <c r="C18" s="910"/>
      <c r="D18" s="1011"/>
      <c r="E18" s="1011"/>
      <c r="F18" s="409"/>
      <c r="G18" s="409"/>
      <c r="H18" s="1011"/>
      <c r="I18" s="1011"/>
    </row>
    <row r="19" spans="1:9" ht="19.95" customHeight="1">
      <c r="A19" s="866" t="s">
        <v>676</v>
      </c>
      <c r="B19" s="910"/>
      <c r="C19" s="910"/>
      <c r="D19" s="1011"/>
      <c r="E19" s="1011"/>
      <c r="F19" s="409"/>
      <c r="G19" s="409"/>
      <c r="H19" s="1011"/>
      <c r="I19" s="1011"/>
    </row>
    <row r="20" spans="1:9" ht="19.95" customHeight="1">
      <c r="A20" s="866" t="s">
        <v>108</v>
      </c>
      <c r="B20" s="910"/>
      <c r="C20" s="910"/>
      <c r="D20" s="1011"/>
      <c r="E20" s="1011"/>
      <c r="F20" s="409"/>
      <c r="G20" s="409"/>
      <c r="H20" s="1011"/>
      <c r="I20" s="1011"/>
    </row>
    <row r="21" spans="1:9" ht="13.95" customHeight="1">
      <c r="A21" s="822"/>
      <c r="B21" s="910"/>
      <c r="C21" s="910"/>
      <c r="D21" s="1011"/>
      <c r="E21" s="1011"/>
      <c r="F21" s="1292"/>
      <c r="G21" s="1293"/>
      <c r="H21" s="1011"/>
      <c r="I21" s="1011"/>
    </row>
    <row r="22" spans="1:9" ht="13.95" customHeight="1">
      <c r="A22" s="717" t="s">
        <v>680</v>
      </c>
      <c r="B22" s="681"/>
      <c r="C22" s="681"/>
      <c r="D22" s="1011"/>
      <c r="E22" s="1011"/>
      <c r="F22" s="1292"/>
      <c r="G22" s="1293"/>
      <c r="H22" s="1011"/>
      <c r="I22" s="1011"/>
    </row>
    <row r="23" spans="1:9" ht="13.95" customHeight="1">
      <c r="A23" s="934"/>
      <c r="B23" s="681"/>
      <c r="C23" s="681"/>
      <c r="D23" s="1011"/>
      <c r="E23" s="1011"/>
      <c r="F23" s="1292"/>
      <c r="G23" s="1293"/>
      <c r="H23" s="1011"/>
      <c r="I23" s="1011"/>
    </row>
    <row r="24" spans="1:9" ht="13.95" customHeight="1">
      <c r="A24" s="681"/>
      <c r="B24" s="681"/>
      <c r="C24" s="681"/>
      <c r="D24" s="1011"/>
      <c r="E24" s="1011"/>
      <c r="F24" s="1292"/>
      <c r="G24" s="1293"/>
      <c r="H24" s="1011"/>
      <c r="I24" s="1011"/>
    </row>
    <row r="25" spans="1:9" ht="19.95" customHeight="1">
      <c r="A25" s="897" t="s">
        <v>919</v>
      </c>
      <c r="B25" s="1287"/>
      <c r="C25" s="1287"/>
      <c r="D25" s="1287"/>
      <c r="E25" s="1287"/>
      <c r="F25" s="1287"/>
      <c r="G25" s="776" t="s">
        <v>320</v>
      </c>
      <c r="H25" s="1011"/>
      <c r="I25" s="1011"/>
    </row>
    <row r="26" spans="1:9" ht="13.95" customHeight="1">
      <c r="A26" s="1006"/>
      <c r="B26" s="1287"/>
      <c r="C26" s="1287"/>
      <c r="D26" s="1287"/>
      <c r="E26" s="1287"/>
      <c r="F26" s="1287"/>
      <c r="G26" s="1287"/>
      <c r="H26" s="1011"/>
      <c r="I26" s="1011"/>
    </row>
    <row r="27" spans="1:9" ht="19.95" customHeight="1">
      <c r="A27" s="740"/>
      <c r="B27" s="984" t="s">
        <v>60</v>
      </c>
      <c r="C27" s="986"/>
      <c r="D27" s="740"/>
      <c r="E27" s="740"/>
      <c r="F27" s="740"/>
      <c r="G27" s="740"/>
      <c r="H27" s="1011"/>
      <c r="I27" s="1011"/>
    </row>
    <row r="28" spans="1:9" ht="19.95" customHeight="1">
      <c r="A28" s="758" t="s">
        <v>32</v>
      </c>
      <c r="B28" s="291" t="s">
        <v>1</v>
      </c>
      <c r="C28" s="984" t="s">
        <v>26</v>
      </c>
      <c r="D28" s="758" t="s">
        <v>66</v>
      </c>
      <c r="E28" s="759"/>
      <c r="F28" s="759"/>
      <c r="G28" s="767"/>
      <c r="H28" s="1011"/>
      <c r="I28" s="1011"/>
    </row>
    <row r="29" spans="1:9" ht="79.95" customHeight="1">
      <c r="A29" s="696" t="s">
        <v>899</v>
      </c>
      <c r="B29" s="887">
        <v>0.57199999999999995</v>
      </c>
      <c r="C29" s="1090">
        <v>0.629</v>
      </c>
      <c r="D29" s="1294"/>
      <c r="E29" s="1295"/>
      <c r="F29" s="1295"/>
      <c r="G29" s="1296"/>
      <c r="H29" s="1011"/>
      <c r="I29" s="1011"/>
    </row>
    <row r="30" spans="1:9" ht="40.049999999999997" customHeight="1">
      <c r="A30" s="696" t="s">
        <v>900</v>
      </c>
      <c r="B30" s="274">
        <v>373</v>
      </c>
      <c r="C30" s="274">
        <v>2565</v>
      </c>
      <c r="D30" s="1628" t="s">
        <v>1132</v>
      </c>
      <c r="E30" s="1629"/>
      <c r="F30" s="1629"/>
      <c r="G30" s="1630"/>
      <c r="H30" s="1011"/>
      <c r="I30" s="1011"/>
    </row>
    <row r="31" spans="1:9" ht="13.95" customHeight="1">
      <c r="A31" s="934"/>
      <c r="B31" s="681"/>
      <c r="C31" s="681"/>
      <c r="D31" s="1287"/>
      <c r="E31" s="1287"/>
      <c r="F31" s="1287"/>
      <c r="G31" s="1287"/>
      <c r="H31" s="1011"/>
      <c r="I31" s="1011"/>
    </row>
    <row r="32" spans="1:9" ht="19.95" customHeight="1">
      <c r="A32" s="740" t="s">
        <v>63</v>
      </c>
      <c r="B32" s="681"/>
      <c r="C32" s="681"/>
      <c r="D32" s="1287"/>
      <c r="E32" s="1287"/>
      <c r="F32" s="1287"/>
      <c r="G32" s="1287"/>
      <c r="H32" s="1011"/>
      <c r="I32" s="1011"/>
    </row>
    <row r="33" spans="1:9" ht="19.95" customHeight="1">
      <c r="A33" s="740" t="s">
        <v>1376</v>
      </c>
      <c r="B33" s="681"/>
      <c r="C33" s="681"/>
      <c r="D33" s="1287"/>
      <c r="E33" s="1287"/>
      <c r="F33" s="1287"/>
      <c r="G33" s="1287"/>
      <c r="H33" s="1011"/>
      <c r="I33" s="1011"/>
    </row>
    <row r="34" spans="1:9" ht="19.95" customHeight="1">
      <c r="A34" s="740" t="s">
        <v>864</v>
      </c>
      <c r="B34" s="981"/>
      <c r="C34" s="848"/>
      <c r="D34" s="848" t="s">
        <v>860</v>
      </c>
      <c r="E34" s="1287"/>
      <c r="F34" s="1287"/>
      <c r="G34" s="1287"/>
      <c r="H34" s="1011"/>
      <c r="I34" s="1011"/>
    </row>
    <row r="35" spans="1:9" ht="19.95" customHeight="1">
      <c r="A35" s="740" t="s">
        <v>682</v>
      </c>
      <c r="B35" s="709"/>
      <c r="C35" s="709"/>
      <c r="D35" s="1287"/>
      <c r="E35" s="1287"/>
      <c r="F35" s="1287"/>
      <c r="G35" s="1287"/>
      <c r="H35" s="1011"/>
      <c r="I35" s="1011"/>
    </row>
    <row r="36" spans="1:9" ht="13.95" customHeight="1">
      <c r="A36" s="739"/>
      <c r="B36" s="415"/>
      <c r="C36" s="415"/>
      <c r="D36" s="1011"/>
      <c r="E36" s="1011"/>
      <c r="F36" s="1011"/>
      <c r="G36" s="1011"/>
      <c r="H36" s="1011"/>
      <c r="I36" s="1011"/>
    </row>
    <row r="37" spans="1:9" ht="19.95" customHeight="1">
      <c r="A37" s="866" t="s">
        <v>223</v>
      </c>
      <c r="B37" s="415"/>
      <c r="C37" s="740"/>
      <c r="D37" s="981"/>
      <c r="E37" s="981"/>
      <c r="F37" s="1011"/>
      <c r="G37" s="1011"/>
      <c r="H37" s="1011"/>
      <c r="I37" s="1011"/>
    </row>
    <row r="38" spans="1:9" ht="19.95" customHeight="1">
      <c r="A38" s="866" t="s">
        <v>683</v>
      </c>
      <c r="B38" s="415"/>
      <c r="C38" s="740"/>
      <c r="D38" s="981"/>
      <c r="E38" s="848"/>
      <c r="F38" s="1011"/>
      <c r="G38" s="1011"/>
      <c r="H38" s="1011"/>
      <c r="I38" s="1011"/>
    </row>
    <row r="39" spans="1:9" ht="13.95" customHeight="1">
      <c r="A39" s="1307"/>
      <c r="B39" s="415"/>
      <c r="C39" s="415"/>
      <c r="D39" s="1011"/>
      <c r="E39" s="1011"/>
      <c r="F39" s="1011"/>
      <c r="G39" s="1011"/>
      <c r="H39" s="1011"/>
      <c r="I39" s="1011"/>
    </row>
    <row r="40" spans="1:9" ht="13.95" customHeight="1">
      <c r="A40" s="717" t="s">
        <v>681</v>
      </c>
      <c r="B40" s="709"/>
      <c r="C40" s="709"/>
      <c r="D40" s="1011"/>
      <c r="E40" s="1011"/>
      <c r="F40" s="1011"/>
      <c r="G40" s="1011"/>
      <c r="H40" s="1011"/>
      <c r="I40" s="1011"/>
    </row>
    <row r="41" spans="1:9" ht="13.95" customHeight="1">
      <c r="A41" s="415"/>
      <c r="B41" s="415"/>
      <c r="C41" s="415"/>
      <c r="D41" s="1011"/>
      <c r="E41" s="1011"/>
      <c r="F41" s="1011"/>
      <c r="G41" s="1011"/>
      <c r="H41" s="1011"/>
      <c r="I41" s="1011"/>
    </row>
    <row r="42" spans="1:9" ht="13.95" customHeight="1">
      <c r="A42" s="415"/>
      <c r="B42" s="415"/>
      <c r="C42" s="415"/>
      <c r="D42" s="1011"/>
      <c r="E42" s="1011"/>
      <c r="F42" s="1011"/>
      <c r="G42" s="1011"/>
      <c r="H42" s="1011"/>
      <c r="I42" s="1011"/>
    </row>
    <row r="43" spans="1:9" ht="19.95" customHeight="1">
      <c r="A43" s="897" t="s">
        <v>905</v>
      </c>
      <c r="B43" s="1287"/>
      <c r="C43" s="1287"/>
      <c r="D43" s="1287"/>
      <c r="E43" s="1287"/>
      <c r="F43" s="1287"/>
      <c r="G43" s="776" t="s">
        <v>320</v>
      </c>
      <c r="H43" s="1011"/>
      <c r="I43" s="1011"/>
    </row>
    <row r="44" spans="1:9" ht="13.95" customHeight="1">
      <c r="A44" s="1006"/>
      <c r="B44" s="1287"/>
      <c r="C44" s="1287"/>
      <c r="D44" s="1287"/>
      <c r="E44" s="1287"/>
      <c r="F44" s="1287"/>
      <c r="G44" s="1287"/>
      <c r="H44" s="1011"/>
      <c r="I44" s="1011"/>
    </row>
    <row r="45" spans="1:9" ht="19.95" customHeight="1">
      <c r="A45" s="740"/>
      <c r="B45" s="740"/>
      <c r="C45" s="984" t="s">
        <v>60</v>
      </c>
      <c r="D45" s="986"/>
      <c r="E45" s="740"/>
      <c r="F45" s="740"/>
      <c r="G45" s="740"/>
      <c r="H45" s="1011"/>
      <c r="I45" s="1011"/>
    </row>
    <row r="46" spans="1:9" ht="19.95" customHeight="1">
      <c r="A46" s="758" t="s">
        <v>32</v>
      </c>
      <c r="B46" s="767"/>
      <c r="C46" s="291" t="s">
        <v>1</v>
      </c>
      <c r="D46" s="984" t="s">
        <v>26</v>
      </c>
      <c r="E46" s="984" t="s">
        <v>66</v>
      </c>
      <c r="F46" s="985"/>
      <c r="G46" s="986"/>
      <c r="H46" s="1011"/>
      <c r="I46" s="1011"/>
    </row>
    <row r="47" spans="1:9" ht="40.049999999999997" customHeight="1">
      <c r="A47" s="1616" t="s">
        <v>901</v>
      </c>
      <c r="B47" s="1618"/>
      <c r="C47" s="887">
        <v>0.42799999999999999</v>
      </c>
      <c r="D47" s="887">
        <v>0.35</v>
      </c>
      <c r="E47" s="1212"/>
      <c r="F47" s="1305"/>
      <c r="G47" s="1306"/>
      <c r="H47" s="1011"/>
      <c r="I47" s="1011"/>
    </row>
    <row r="48" spans="1:9" ht="49.95" customHeight="1">
      <c r="A48" s="714" t="s">
        <v>902</v>
      </c>
      <c r="B48" s="716"/>
      <c r="C48" s="274">
        <v>3222</v>
      </c>
      <c r="D48" s="274">
        <v>29317</v>
      </c>
      <c r="E48" s="1616" t="s">
        <v>1133</v>
      </c>
      <c r="F48" s="1617"/>
      <c r="G48" s="1618"/>
      <c r="H48" s="1011"/>
      <c r="I48" s="1011"/>
    </row>
    <row r="49" spans="1:9" ht="49.95" customHeight="1">
      <c r="A49" s="714" t="s">
        <v>903</v>
      </c>
      <c r="B49" s="716"/>
      <c r="C49" s="274">
        <v>5120</v>
      </c>
      <c r="D49" s="274">
        <v>49560</v>
      </c>
      <c r="E49" s="1616" t="s">
        <v>1134</v>
      </c>
      <c r="F49" s="1617"/>
      <c r="G49" s="1618"/>
      <c r="H49" s="1011"/>
      <c r="I49" s="1011"/>
    </row>
    <row r="50" spans="1:9" ht="25.05" customHeight="1">
      <c r="A50" s="486" t="s">
        <v>904</v>
      </c>
      <c r="B50" s="486" t="s">
        <v>172</v>
      </c>
      <c r="C50" s="312">
        <v>4950</v>
      </c>
      <c r="D50" s="391">
        <v>47070</v>
      </c>
      <c r="E50" s="1631" t="s">
        <v>1135</v>
      </c>
      <c r="F50" s="1632"/>
      <c r="G50" s="1633"/>
      <c r="H50" s="1011"/>
      <c r="I50" s="1011"/>
    </row>
    <row r="51" spans="1:9" ht="25.05" customHeight="1">
      <c r="A51" s="487"/>
      <c r="B51" s="487" t="s">
        <v>3</v>
      </c>
      <c r="C51" s="1298">
        <f>+C50/C49</f>
        <v>0.966796875</v>
      </c>
      <c r="D51" s="1299">
        <f>+D50/D49</f>
        <v>0.94975786924939465</v>
      </c>
      <c r="E51" s="1628"/>
      <c r="F51" s="1629"/>
      <c r="G51" s="1630"/>
      <c r="H51" s="1011"/>
      <c r="I51" s="1011"/>
    </row>
    <row r="52" spans="1:9" ht="13.95" customHeight="1">
      <c r="A52" s="718"/>
      <c r="B52" s="718"/>
      <c r="C52" s="1300"/>
      <c r="D52" s="1300"/>
      <c r="E52" s="717"/>
      <c r="F52" s="717"/>
      <c r="G52" s="717"/>
      <c r="H52" s="1011"/>
      <c r="I52" s="1011"/>
    </row>
    <row r="53" spans="1:9" ht="19.95" customHeight="1">
      <c r="A53" s="740" t="s">
        <v>63</v>
      </c>
      <c r="B53" s="1291"/>
      <c r="C53" s="1291"/>
      <c r="D53" s="1287"/>
      <c r="E53" s="1287"/>
      <c r="F53" s="1287"/>
      <c r="G53" s="1287"/>
      <c r="H53" s="1011"/>
      <c r="I53" s="1011"/>
    </row>
    <row r="54" spans="1:9" ht="19.95" customHeight="1">
      <c r="A54" s="740" t="s">
        <v>160</v>
      </c>
      <c r="B54" s="1291"/>
      <c r="C54" s="1291"/>
      <c r="D54" s="1287"/>
      <c r="E54" s="1287"/>
      <c r="F54" s="1287"/>
      <c r="G54" s="1287"/>
      <c r="H54" s="1011"/>
      <c r="I54" s="1011"/>
    </row>
    <row r="55" spans="1:9" ht="19.95" customHeight="1">
      <c r="A55" s="740" t="s">
        <v>682</v>
      </c>
      <c r="B55" s="1291"/>
      <c r="C55" s="1291"/>
      <c r="D55" s="1287"/>
      <c r="E55" s="1287"/>
      <c r="F55" s="1287"/>
      <c r="G55" s="1287"/>
      <c r="H55" s="1011"/>
      <c r="I55" s="1011"/>
    </row>
    <row r="56" spans="1:9" ht="19.95" customHeight="1">
      <c r="A56" s="740" t="s">
        <v>406</v>
      </c>
      <c r="B56" s="1291"/>
      <c r="C56" s="1291"/>
      <c r="D56" s="1287"/>
      <c r="E56" s="1287"/>
      <c r="F56" s="1287"/>
      <c r="G56" s="1287"/>
      <c r="H56" s="1011"/>
      <c r="I56" s="1011"/>
    </row>
    <row r="57" spans="1:9" ht="13.95" customHeight="1">
      <c r="A57" s="739"/>
      <c r="B57" s="910"/>
      <c r="C57" s="910"/>
      <c r="D57" s="1011"/>
      <c r="E57" s="1011"/>
      <c r="F57" s="1011"/>
      <c r="G57" s="1011"/>
      <c r="H57" s="1011"/>
      <c r="I57" s="1011"/>
    </row>
    <row r="58" spans="1:9" ht="19.95" customHeight="1">
      <c r="A58" s="866" t="s">
        <v>108</v>
      </c>
      <c r="B58" s="910"/>
      <c r="C58" s="910"/>
      <c r="D58" s="1011"/>
      <c r="E58" s="1011"/>
      <c r="F58" s="1011"/>
      <c r="G58" s="1011"/>
      <c r="H58" s="1011"/>
      <c r="I58" s="1011"/>
    </row>
    <row r="59" spans="1:9" ht="19.95" customHeight="1">
      <c r="A59" s="866" t="s">
        <v>683</v>
      </c>
      <c r="B59" s="910"/>
      <c r="C59" s="910"/>
      <c r="D59" s="1011"/>
      <c r="E59" s="1011"/>
      <c r="F59" s="1011"/>
      <c r="G59" s="1011"/>
      <c r="H59" s="1011"/>
      <c r="I59" s="1011"/>
    </row>
    <row r="60" spans="1:9" ht="19.95" customHeight="1">
      <c r="A60" s="866" t="s">
        <v>209</v>
      </c>
      <c r="B60" s="910"/>
      <c r="C60" s="910"/>
      <c r="D60" s="1011"/>
      <c r="E60" s="1011"/>
      <c r="F60" s="1011"/>
      <c r="G60" s="1011"/>
      <c r="H60" s="1011"/>
      <c r="I60" s="1011"/>
    </row>
    <row r="61" spans="1:9" ht="13.95" customHeight="1">
      <c r="A61" s="822"/>
      <c r="B61" s="910"/>
      <c r="C61" s="910"/>
      <c r="D61" s="1011"/>
      <c r="E61" s="1011"/>
      <c r="F61" s="1011"/>
      <c r="G61" s="1011"/>
      <c r="H61" s="1011"/>
      <c r="I61" s="1011"/>
    </row>
    <row r="62" spans="1:9" ht="13.95" customHeight="1">
      <c r="A62" s="717" t="s">
        <v>681</v>
      </c>
      <c r="B62" s="681"/>
      <c r="C62" s="681"/>
      <c r="D62" s="1011"/>
      <c r="E62" s="1011"/>
      <c r="F62" s="1011"/>
      <c r="G62" s="776" t="s">
        <v>320</v>
      </c>
      <c r="H62" s="1011"/>
      <c r="I62" s="1011"/>
    </row>
    <row r="63" spans="1:9" ht="13.95" customHeight="1">
      <c r="A63" s="929"/>
      <c r="B63" s="910"/>
      <c r="C63" s="910"/>
      <c r="D63" s="1011"/>
      <c r="E63" s="1011"/>
      <c r="F63" s="1011"/>
      <c r="G63" s="1011"/>
      <c r="H63" s="1011"/>
      <c r="I63" s="1011"/>
    </row>
    <row r="64" spans="1:9" ht="13.95" customHeight="1">
      <c r="A64" s="930"/>
      <c r="B64" s="910"/>
      <c r="C64" s="1297"/>
      <c r="D64" s="1011"/>
      <c r="E64" s="1011"/>
      <c r="F64" s="1011"/>
      <c r="G64" s="1011"/>
      <c r="H64" s="1011"/>
      <c r="I64" s="1011"/>
    </row>
    <row r="65" spans="1:9" ht="19.95" customHeight="1">
      <c r="A65" s="1121"/>
      <c r="B65" s="380"/>
      <c r="C65" s="410"/>
      <c r="D65" s="1011"/>
      <c r="E65" s="1011"/>
      <c r="F65" s="1011"/>
      <c r="G65" s="1011"/>
      <c r="H65" s="1011"/>
      <c r="I65" s="1011"/>
    </row>
    <row r="66" spans="1:9" ht="19.95" customHeight="1">
      <c r="A66" s="822"/>
      <c r="B66" s="411"/>
      <c r="C66" s="379"/>
      <c r="D66" s="1011"/>
      <c r="E66" s="1011"/>
      <c r="F66" s="1011"/>
      <c r="G66" s="1011"/>
      <c r="H66" s="1011"/>
      <c r="I66" s="1011"/>
    </row>
    <row r="67" spans="1:9" ht="19.95" customHeight="1">
      <c r="A67" s="822"/>
      <c r="B67" s="411"/>
      <c r="C67" s="378"/>
      <c r="D67" s="1011"/>
      <c r="E67" s="1011"/>
      <c r="F67" s="1011"/>
      <c r="G67" s="1011"/>
      <c r="H67" s="1011"/>
      <c r="I67" s="1011"/>
    </row>
    <row r="68" spans="1:9" ht="19.95" customHeight="1">
      <c r="A68" s="822"/>
      <c r="B68" s="412"/>
      <c r="C68" s="378"/>
      <c r="D68" s="1011"/>
      <c r="E68" s="1011"/>
      <c r="F68" s="1011"/>
      <c r="G68" s="1011"/>
      <c r="H68" s="1011"/>
      <c r="I68" s="1011"/>
    </row>
    <row r="69" spans="1:9" ht="19.95" customHeight="1">
      <c r="A69" s="822"/>
      <c r="B69" s="411"/>
      <c r="C69" s="1011"/>
      <c r="D69" s="1011"/>
      <c r="E69" s="1011"/>
      <c r="F69" s="1011"/>
      <c r="G69" s="1011"/>
      <c r="H69" s="1011"/>
      <c r="I69" s="1011"/>
    </row>
    <row r="70" spans="1:9" ht="19.95" customHeight="1">
      <c r="A70" s="822"/>
      <c r="B70" s="575"/>
      <c r="C70" s="575"/>
      <c r="D70" s="575"/>
      <c r="E70" s="575"/>
      <c r="F70" s="575"/>
      <c r="G70" s="575"/>
      <c r="H70" s="575"/>
      <c r="I70" s="575"/>
    </row>
    <row r="71" spans="1:9" ht="13.95" customHeight="1">
      <c r="A71" s="930"/>
      <c r="B71" s="575"/>
      <c r="C71" s="575"/>
      <c r="D71" s="575"/>
      <c r="E71" s="575"/>
      <c r="F71" s="575"/>
      <c r="G71" s="575"/>
      <c r="H71" s="575"/>
      <c r="I71" s="575"/>
    </row>
    <row r="72" spans="1:9" ht="13.95" customHeight="1">
      <c r="A72" s="1231"/>
      <c r="B72" s="575"/>
      <c r="C72" s="575"/>
      <c r="D72" s="575"/>
      <c r="E72" s="575"/>
      <c r="F72" s="575"/>
      <c r="G72" s="575"/>
      <c r="H72" s="575"/>
      <c r="I72" s="575"/>
    </row>
    <row r="73" spans="1:9" ht="13.95" customHeight="1">
      <c r="A73" s="1231"/>
      <c r="B73" s="575"/>
      <c r="C73" s="575"/>
      <c r="D73" s="575"/>
      <c r="E73" s="575"/>
      <c r="F73" s="575"/>
      <c r="G73" s="575"/>
      <c r="H73" s="575"/>
      <c r="I73" s="575"/>
    </row>
    <row r="74" spans="1:9" ht="13.95" customHeight="1">
      <c r="A74" s="1231"/>
      <c r="B74" s="575"/>
      <c r="C74" s="575"/>
      <c r="D74" s="575"/>
      <c r="E74" s="575"/>
      <c r="F74" s="575"/>
      <c r="G74" s="575"/>
      <c r="H74" s="575"/>
      <c r="I74" s="575"/>
    </row>
    <row r="75" spans="1:9" ht="13.95" customHeight="1">
      <c r="A75" s="1231"/>
      <c r="B75" s="575"/>
      <c r="C75" s="575"/>
      <c r="D75" s="575"/>
      <c r="E75" s="575"/>
      <c r="F75" s="575"/>
      <c r="G75" s="575"/>
      <c r="H75" s="575"/>
      <c r="I75" s="575"/>
    </row>
    <row r="76" spans="1:9" ht="13.95" customHeight="1">
      <c r="A76" s="575"/>
      <c r="B76" s="575"/>
      <c r="C76" s="575"/>
      <c r="D76" s="575"/>
      <c r="E76" s="575"/>
      <c r="F76" s="575"/>
      <c r="G76" s="575"/>
      <c r="H76" s="575"/>
      <c r="I76" s="575"/>
    </row>
    <row r="77" spans="1:9" ht="13.95" customHeight="1">
      <c r="A77" s="575"/>
      <c r="B77" s="575"/>
      <c r="C77" s="575"/>
      <c r="D77" s="575"/>
      <c r="E77" s="575"/>
      <c r="F77" s="575"/>
      <c r="G77" s="575"/>
      <c r="H77" s="575"/>
      <c r="I77" s="575"/>
    </row>
    <row r="78" spans="1:9" ht="13.95" customHeight="1">
      <c r="A78" s="575"/>
      <c r="B78" s="575"/>
      <c r="C78" s="575"/>
      <c r="D78" s="575"/>
      <c r="E78" s="575"/>
      <c r="F78" s="575"/>
      <c r="G78" s="575"/>
      <c r="H78" s="575"/>
      <c r="I78" s="575"/>
    </row>
    <row r="79" spans="1:9" ht="13.95" customHeight="1">
      <c r="A79" s="575"/>
      <c r="B79" s="575"/>
      <c r="C79" s="575"/>
      <c r="D79" s="575"/>
      <c r="E79" s="575"/>
      <c r="F79" s="575"/>
      <c r="G79" s="575"/>
      <c r="H79" s="575"/>
      <c r="I79" s="575"/>
    </row>
    <row r="80" spans="1:9" ht="13.95" customHeight="1">
      <c r="A80" s="575"/>
      <c r="B80" s="575"/>
      <c r="C80" s="575"/>
      <c r="D80" s="575"/>
      <c r="E80" s="575"/>
      <c r="F80" s="575"/>
      <c r="G80" s="575"/>
      <c r="H80" s="575"/>
      <c r="I80" s="575"/>
    </row>
    <row r="81" spans="1:9" ht="13.95" customHeight="1">
      <c r="A81" s="575"/>
      <c r="B81" s="575"/>
      <c r="C81" s="575"/>
      <c r="D81" s="575"/>
      <c r="E81" s="575"/>
      <c r="F81" s="575"/>
      <c r="G81" s="575"/>
      <c r="H81" s="575"/>
      <c r="I81" s="575"/>
    </row>
    <row r="82" spans="1:9" ht="13.95" customHeight="1">
      <c r="A82" s="575"/>
      <c r="B82" s="575"/>
      <c r="C82" s="575"/>
      <c r="D82" s="575"/>
      <c r="E82" s="575"/>
      <c r="F82" s="575"/>
      <c r="G82" s="575"/>
      <c r="H82" s="575"/>
      <c r="I82" s="575"/>
    </row>
    <row r="83" spans="1:9" ht="13.95" customHeight="1">
      <c r="A83" s="575"/>
      <c r="B83" s="575"/>
      <c r="C83" s="575"/>
      <c r="D83" s="575"/>
      <c r="E83" s="575"/>
      <c r="F83" s="575"/>
      <c r="G83" s="575"/>
      <c r="H83" s="575"/>
      <c r="I83" s="575"/>
    </row>
    <row r="84" spans="1:9" ht="13.95" customHeight="1">
      <c r="A84" s="575"/>
      <c r="B84" s="575"/>
      <c r="C84" s="575"/>
      <c r="D84" s="575"/>
      <c r="E84" s="575"/>
      <c r="F84" s="575"/>
      <c r="G84" s="575"/>
      <c r="H84" s="575"/>
      <c r="I84" s="575"/>
    </row>
    <row r="85" spans="1:9" ht="13.95" customHeight="1">
      <c r="A85" s="575"/>
      <c r="B85" s="575"/>
      <c r="C85" s="575"/>
      <c r="D85" s="575"/>
      <c r="E85" s="575"/>
      <c r="F85" s="575"/>
      <c r="G85" s="575"/>
      <c r="H85" s="575"/>
      <c r="I85" s="575"/>
    </row>
    <row r="86" spans="1:9" ht="13.95" customHeight="1">
      <c r="A86" s="575"/>
      <c r="B86" s="575"/>
      <c r="C86" s="575"/>
      <c r="D86" s="575"/>
      <c r="E86" s="575"/>
      <c r="F86" s="575"/>
      <c r="G86" s="575"/>
      <c r="H86" s="575"/>
      <c r="I86" s="575"/>
    </row>
    <row r="87" spans="1:9" ht="13.95" customHeight="1">
      <c r="A87" s="575"/>
      <c r="B87" s="575"/>
      <c r="C87" s="575"/>
      <c r="D87" s="575"/>
      <c r="E87" s="575"/>
      <c r="F87" s="575"/>
      <c r="G87" s="575"/>
      <c r="H87" s="575"/>
      <c r="I87" s="575"/>
    </row>
    <row r="88" spans="1:9" ht="13.95" customHeight="1">
      <c r="A88" s="575"/>
      <c r="B88" s="575"/>
      <c r="C88" s="575"/>
      <c r="D88" s="575"/>
      <c r="E88" s="575"/>
      <c r="F88" s="575"/>
      <c r="G88" s="575"/>
      <c r="H88" s="575"/>
      <c r="I88" s="575"/>
    </row>
    <row r="89" spans="1:9" ht="13.95" customHeight="1">
      <c r="A89" s="575"/>
      <c r="B89" s="575"/>
      <c r="C89" s="575"/>
      <c r="D89" s="575"/>
      <c r="E89" s="575"/>
      <c r="F89" s="575"/>
      <c r="G89" s="575"/>
      <c r="H89" s="575"/>
      <c r="I89" s="575"/>
    </row>
    <row r="90" spans="1:9" ht="13.95" customHeight="1">
      <c r="A90" s="575"/>
      <c r="B90" s="575"/>
      <c r="C90" s="575"/>
      <c r="D90" s="575"/>
      <c r="E90" s="575"/>
      <c r="F90" s="575"/>
      <c r="G90" s="575"/>
      <c r="H90" s="575"/>
      <c r="I90" s="575"/>
    </row>
    <row r="91" spans="1:9" ht="13.95" customHeight="1">
      <c r="A91" s="575"/>
      <c r="B91" s="575"/>
      <c r="C91" s="575"/>
      <c r="D91" s="575"/>
      <c r="E91" s="575"/>
      <c r="F91" s="575"/>
      <c r="G91" s="575"/>
      <c r="H91" s="575"/>
      <c r="I91" s="575"/>
    </row>
    <row r="92" spans="1:9" ht="13.95" customHeight="1">
      <c r="A92" s="575"/>
      <c r="B92" s="575"/>
      <c r="C92" s="575"/>
      <c r="D92" s="575"/>
      <c r="E92" s="575"/>
      <c r="F92" s="575"/>
      <c r="G92" s="575"/>
      <c r="H92" s="575"/>
      <c r="I92" s="575"/>
    </row>
    <row r="93" spans="1:9" ht="13.95" customHeight="1">
      <c r="A93" s="575"/>
      <c r="B93" s="575"/>
      <c r="C93" s="575"/>
      <c r="D93" s="575"/>
      <c r="E93" s="575"/>
      <c r="F93" s="575"/>
      <c r="G93" s="575"/>
      <c r="H93" s="575"/>
      <c r="I93" s="575"/>
    </row>
    <row r="94" spans="1:9" ht="13.95" customHeight="1">
      <c r="A94" s="575"/>
      <c r="B94" s="575"/>
      <c r="C94" s="575"/>
      <c r="D94" s="575"/>
      <c r="E94" s="575"/>
      <c r="F94" s="575"/>
      <c r="G94" s="575"/>
      <c r="H94" s="575"/>
      <c r="I94" s="575"/>
    </row>
    <row r="95" spans="1:9" ht="13.95" customHeight="1">
      <c r="A95" s="575"/>
      <c r="B95" s="575"/>
      <c r="C95" s="575"/>
      <c r="D95" s="575"/>
      <c r="E95" s="575"/>
      <c r="F95" s="575"/>
      <c r="G95" s="575"/>
      <c r="H95" s="575"/>
      <c r="I95" s="575"/>
    </row>
    <row r="96" spans="1:9" ht="13.95" customHeight="1">
      <c r="A96" s="575"/>
      <c r="B96" s="575"/>
      <c r="C96" s="575"/>
      <c r="D96" s="575"/>
      <c r="E96" s="575"/>
      <c r="F96" s="575"/>
      <c r="G96" s="575"/>
      <c r="H96" s="575"/>
      <c r="I96" s="575"/>
    </row>
    <row r="97" spans="1:9" ht="13.95" customHeight="1">
      <c r="A97" s="575"/>
      <c r="B97" s="575"/>
      <c r="C97" s="575"/>
      <c r="D97" s="575"/>
      <c r="E97" s="575"/>
      <c r="F97" s="575"/>
      <c r="G97" s="575"/>
      <c r="H97" s="575"/>
      <c r="I97" s="575"/>
    </row>
    <row r="98" spans="1:9" ht="13.95" customHeight="1">
      <c r="A98" s="575"/>
      <c r="B98" s="575"/>
      <c r="C98" s="575"/>
      <c r="D98" s="575"/>
      <c r="E98" s="575"/>
      <c r="F98" s="575"/>
      <c r="G98" s="575"/>
      <c r="H98" s="575"/>
      <c r="I98" s="575"/>
    </row>
    <row r="99" spans="1:9" ht="13.95" customHeight="1">
      <c r="A99" s="575"/>
      <c r="B99" s="575"/>
      <c r="C99" s="575"/>
      <c r="D99" s="575"/>
      <c r="E99" s="575"/>
      <c r="F99" s="575"/>
      <c r="G99" s="575"/>
      <c r="H99" s="575"/>
      <c r="I99" s="575"/>
    </row>
    <row r="100" spans="1:9" ht="13.95" customHeight="1">
      <c r="A100" s="575"/>
      <c r="B100" s="575"/>
      <c r="C100" s="575"/>
      <c r="D100" s="575"/>
      <c r="E100" s="575"/>
      <c r="F100" s="575"/>
      <c r="G100" s="575"/>
      <c r="H100" s="575"/>
      <c r="I100" s="575"/>
    </row>
    <row r="101" spans="1:9" ht="13.95" customHeight="1">
      <c r="A101" s="575"/>
      <c r="B101" s="575"/>
      <c r="C101" s="575"/>
      <c r="D101" s="575"/>
      <c r="E101" s="575"/>
      <c r="F101" s="575"/>
      <c r="G101" s="575"/>
      <c r="H101" s="575"/>
      <c r="I101" s="575"/>
    </row>
    <row r="102" spans="1:9" ht="13.95" customHeight="1">
      <c r="A102" s="575"/>
      <c r="B102" s="575"/>
      <c r="C102" s="575"/>
      <c r="D102" s="575"/>
      <c r="E102" s="575"/>
      <c r="F102" s="575"/>
      <c r="G102" s="575"/>
      <c r="H102" s="575"/>
      <c r="I102" s="575"/>
    </row>
    <row r="103" spans="1:9" ht="13.95" customHeight="1">
      <c r="A103" s="575"/>
      <c r="B103" s="575"/>
      <c r="C103" s="575"/>
      <c r="D103" s="575"/>
      <c r="E103" s="575"/>
      <c r="F103" s="575"/>
      <c r="G103" s="575"/>
      <c r="H103" s="575"/>
      <c r="I103" s="575"/>
    </row>
    <row r="104" spans="1:9" ht="13.95" customHeight="1">
      <c r="A104" s="575"/>
      <c r="B104" s="575"/>
      <c r="C104" s="575"/>
      <c r="D104" s="575"/>
      <c r="E104" s="575"/>
      <c r="F104" s="575"/>
      <c r="G104" s="575"/>
      <c r="H104" s="575"/>
      <c r="I104" s="575"/>
    </row>
    <row r="105" spans="1:9" ht="13.95" customHeight="1">
      <c r="A105" s="575"/>
      <c r="B105" s="575"/>
      <c r="C105" s="575"/>
      <c r="D105" s="575"/>
      <c r="E105" s="575"/>
      <c r="F105" s="575"/>
      <c r="G105" s="575"/>
      <c r="H105" s="575"/>
      <c r="I105" s="575"/>
    </row>
    <row r="106" spans="1:9" ht="13.95" customHeight="1">
      <c r="A106" s="575"/>
      <c r="B106" s="575"/>
      <c r="C106" s="575"/>
      <c r="D106" s="575"/>
      <c r="E106" s="575"/>
      <c r="F106" s="575"/>
      <c r="G106" s="575"/>
      <c r="H106" s="575"/>
      <c r="I106" s="575"/>
    </row>
    <row r="107" spans="1:9" ht="13.95" customHeight="1">
      <c r="A107" s="575"/>
      <c r="B107" s="575"/>
      <c r="C107" s="575"/>
      <c r="D107" s="575"/>
      <c r="E107" s="575"/>
      <c r="F107" s="575"/>
      <c r="G107" s="575"/>
      <c r="H107" s="575"/>
      <c r="I107" s="575"/>
    </row>
    <row r="108" spans="1:9" ht="13.95" customHeight="1">
      <c r="A108" s="575"/>
      <c r="B108" s="575"/>
      <c r="C108" s="575"/>
      <c r="D108" s="575"/>
      <c r="E108" s="575"/>
      <c r="F108" s="575"/>
      <c r="G108" s="575"/>
      <c r="H108" s="575"/>
      <c r="I108" s="575"/>
    </row>
    <row r="109" spans="1:9" ht="13.95" customHeight="1"/>
    <row r="110" spans="1:9" ht="13.95" customHeight="1"/>
  </sheetData>
  <mergeCells count="5">
    <mergeCell ref="D30:G30"/>
    <mergeCell ref="E48:G48"/>
    <mergeCell ref="A47:B47"/>
    <mergeCell ref="E49:G49"/>
    <mergeCell ref="E50:G51"/>
  </mergeCells>
  <hyperlinks>
    <hyperlink ref="A18" r:id="rId1" display="https://www.nrscotland.gov.uk/statistics-and-data/statistics/statistics-by-theme/population/population-estimates/small-area-population-estimates-2011-data-zone-based/time-series" xr:uid="{576E2557-F047-48B9-8907-94AD799963E8}"/>
    <hyperlink ref="A19" r:id="rId2" xr:uid="{3A705D88-15E7-40ED-A456-6B92B94CF538}"/>
    <hyperlink ref="A60" r:id="rId3" xr:uid="{1F8C223E-36D8-47C7-A849-3203D398A671}"/>
    <hyperlink ref="A38" r:id="rId4" xr:uid="{841E9A33-C9AD-4B01-A6FE-E32E2BEA93A1}"/>
    <hyperlink ref="A59" r:id="rId5" xr:uid="{A21D860C-5C4E-43C3-AA3D-B24F9CC16862}"/>
    <hyperlink ref="A37" r:id="rId6" xr:uid="{4DA6EBA7-9332-4B77-BA4B-7C20983BD665}"/>
    <hyperlink ref="H6" location="Contents!A1" display="back to contents" xr:uid="{54A1C074-29E7-42AF-BBED-1A617D45AF8D}"/>
    <hyperlink ref="G25" location="Contents!A1" display="back to contents" xr:uid="{8A9F5E4A-807C-466F-9CC9-376D749E43AA}"/>
    <hyperlink ref="G43" location="Contents!A1" display="back to contents" xr:uid="{8D6B7327-CC6A-4766-B7E1-505362272A89}"/>
    <hyperlink ref="G62" location="Contents!A1" display="back to contents" xr:uid="{441EDB88-691D-4726-9448-CD9DC55E74EE}"/>
    <hyperlink ref="D34" r:id="rId7" xr:uid="{83F01A20-4F75-4966-925C-115A64ECD683}"/>
  </hyperlinks>
  <pageMargins left="0.70866141732283472" right="0.70866141732283472" top="0.74803149606299213" bottom="0.74803149606299213" header="0.31496062992125984" footer="0.31496062992125984"/>
  <pageSetup paperSize="9" fitToHeight="2" orientation="landscape" r:id="rId8"/>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autoPageBreaks="0" fitToPage="1"/>
  </sheetPr>
  <dimension ref="A1:K182"/>
  <sheetViews>
    <sheetView showGridLines="0" zoomScaleNormal="100" workbookViewId="0"/>
  </sheetViews>
  <sheetFormatPr defaultRowHeight="24.9" customHeight="1"/>
  <cols>
    <col min="1" max="1" width="40.6640625" customWidth="1"/>
    <col min="2" max="9" width="15.6640625" customWidth="1"/>
    <col min="11" max="12" width="12.109375" customWidth="1"/>
    <col min="13" max="13" width="23.88671875" customWidth="1"/>
    <col min="14" max="14" width="18.33203125" customWidth="1"/>
  </cols>
  <sheetData>
    <row r="1" spans="1:9" ht="24.9" customHeight="1">
      <c r="A1" s="417" t="s">
        <v>906</v>
      </c>
      <c r="B1" s="42"/>
      <c r="C1" s="42"/>
      <c r="D1" s="42"/>
      <c r="E1" s="42"/>
      <c r="F1" s="42"/>
      <c r="G1" s="42"/>
      <c r="H1" s="42"/>
      <c r="I1" s="771" t="s">
        <v>320</v>
      </c>
    </row>
    <row r="2" spans="1:9" ht="13.95" customHeight="1">
      <c r="A2" s="413"/>
      <c r="B2" s="42"/>
      <c r="C2" s="42"/>
      <c r="D2" s="42"/>
      <c r="E2" s="42"/>
      <c r="F2" s="42"/>
      <c r="G2" s="42"/>
      <c r="H2" s="42"/>
      <c r="I2" s="42"/>
    </row>
    <row r="3" spans="1:9" ht="24.9" customHeight="1">
      <c r="A3" s="57" t="s">
        <v>907</v>
      </c>
      <c r="B3" s="1285"/>
      <c r="C3" s="1285"/>
      <c r="D3" s="1285"/>
      <c r="E3" s="1285"/>
      <c r="F3" s="1285"/>
      <c r="G3" s="1285"/>
      <c r="H3" s="42"/>
      <c r="I3" s="42"/>
    </row>
    <row r="4" spans="1:9" ht="13.95" customHeight="1">
      <c r="A4" s="21"/>
      <c r="B4" s="80"/>
      <c r="C4" s="80"/>
      <c r="D4" s="80"/>
      <c r="E4" s="80"/>
      <c r="F4" s="80"/>
      <c r="G4" s="416"/>
      <c r="H4" s="42"/>
      <c r="I4" s="42"/>
    </row>
    <row r="5" spans="1:9" ht="19.95" customHeight="1">
      <c r="A5" s="740"/>
      <c r="B5" s="149" t="s">
        <v>60</v>
      </c>
      <c r="C5" s="150"/>
      <c r="D5" s="1303"/>
      <c r="E5" s="1303"/>
      <c r="F5" s="1303"/>
      <c r="G5" s="740"/>
      <c r="H5" s="42"/>
      <c r="I5" s="42"/>
    </row>
    <row r="6" spans="1:9" ht="19.95" customHeight="1">
      <c r="A6" s="721" t="s">
        <v>32</v>
      </c>
      <c r="B6" s="291" t="s">
        <v>1</v>
      </c>
      <c r="C6" s="984" t="s">
        <v>26</v>
      </c>
      <c r="D6" s="149" t="s">
        <v>66</v>
      </c>
      <c r="E6" s="1324"/>
      <c r="F6" s="1324"/>
      <c r="G6" s="1324"/>
      <c r="H6" s="1324"/>
      <c r="I6" s="955"/>
    </row>
    <row r="7" spans="1:9" ht="40.049999999999997" customHeight="1">
      <c r="A7" s="103" t="s">
        <v>908</v>
      </c>
      <c r="B7" s="1311">
        <v>2.47E-2</v>
      </c>
      <c r="C7" s="1311">
        <v>2.0199999999999999E-2</v>
      </c>
      <c r="D7" s="1323" t="s">
        <v>1141</v>
      </c>
      <c r="E7" s="1312"/>
      <c r="F7" s="1313"/>
      <c r="G7" s="1314"/>
      <c r="H7" s="1325"/>
      <c r="I7" s="1326"/>
    </row>
    <row r="8" spans="1:9" ht="40.049999999999997" customHeight="1">
      <c r="A8" s="228" t="s">
        <v>909</v>
      </c>
      <c r="B8" s="274">
        <v>795</v>
      </c>
      <c r="C8" s="274">
        <v>5385</v>
      </c>
      <c r="D8" s="1323" t="s">
        <v>1142</v>
      </c>
      <c r="E8" s="1312"/>
      <c r="F8" s="1313"/>
      <c r="G8" s="1314"/>
      <c r="H8" s="1325"/>
      <c r="I8" s="1326"/>
    </row>
    <row r="9" spans="1:9" ht="13.95" customHeight="1">
      <c r="A9" s="1310"/>
      <c r="B9" s="930"/>
      <c r="C9" s="930"/>
      <c r="D9" s="930"/>
      <c r="E9" s="930"/>
      <c r="F9" s="930"/>
      <c r="G9" s="930"/>
      <c r="H9" s="42"/>
      <c r="I9" s="42"/>
    </row>
    <row r="10" spans="1:9" ht="19.95" customHeight="1">
      <c r="A10" s="1309" t="s">
        <v>1144</v>
      </c>
      <c r="B10" s="1309"/>
      <c r="C10" s="1315"/>
      <c r="D10" s="1315"/>
      <c r="E10" s="1315"/>
      <c r="F10" s="1315"/>
      <c r="G10" s="1315"/>
      <c r="H10" s="127"/>
      <c r="I10" s="127"/>
    </row>
    <row r="11" spans="1:9" ht="19.95" customHeight="1">
      <c r="A11" s="1309" t="s">
        <v>1143</v>
      </c>
      <c r="B11" s="1309"/>
      <c r="C11" s="1315"/>
      <c r="D11" s="1315"/>
      <c r="E11" s="1315"/>
      <c r="F11" s="1315"/>
      <c r="G11" s="1315"/>
      <c r="H11" s="127"/>
      <c r="I11" s="127"/>
    </row>
    <row r="12" spans="1:9" ht="13.95" customHeight="1">
      <c r="A12" s="1310"/>
      <c r="B12" s="930"/>
      <c r="C12" s="930"/>
      <c r="D12" s="930"/>
      <c r="E12" s="930"/>
      <c r="F12" s="930"/>
      <c r="G12" s="930"/>
      <c r="H12" s="42"/>
      <c r="I12" s="42"/>
    </row>
    <row r="13" spans="1:9" ht="19.95" customHeight="1">
      <c r="A13" s="740" t="s">
        <v>910</v>
      </c>
      <c r="B13" s="930"/>
      <c r="C13" s="930"/>
      <c r="D13" s="930"/>
      <c r="E13" s="930"/>
      <c r="F13" s="930"/>
      <c r="G13" s="930"/>
      <c r="H13" s="42"/>
      <c r="I13" s="42"/>
    </row>
    <row r="14" spans="1:9" ht="19.95" customHeight="1">
      <c r="A14" s="740" t="s">
        <v>911</v>
      </c>
      <c r="B14" s="930"/>
      <c r="C14" s="930"/>
      <c r="D14" s="930"/>
      <c r="E14" s="930"/>
      <c r="F14" s="930"/>
      <c r="G14" s="930"/>
      <c r="H14" s="42"/>
      <c r="I14" s="42"/>
    </row>
    <row r="15" spans="1:9" ht="19.95" customHeight="1">
      <c r="A15" s="740" t="s">
        <v>912</v>
      </c>
      <c r="B15" s="930"/>
      <c r="C15" s="930"/>
      <c r="D15" s="930"/>
      <c r="E15" s="930"/>
      <c r="F15" s="930"/>
      <c r="G15" s="930"/>
      <c r="H15" s="42"/>
      <c r="I15" s="42"/>
    </row>
    <row r="16" spans="1:9" ht="13.95" customHeight="1">
      <c r="A16" s="1310"/>
      <c r="B16" s="930"/>
      <c r="C16" s="930"/>
      <c r="D16" s="930"/>
      <c r="E16" s="930"/>
      <c r="F16" s="930"/>
      <c r="G16" s="930"/>
      <c r="H16" s="42"/>
      <c r="I16" s="42"/>
    </row>
    <row r="17" spans="1:11" ht="19.95" customHeight="1">
      <c r="A17" s="866" t="s">
        <v>38</v>
      </c>
      <c r="B17" s="930"/>
      <c r="C17" s="930"/>
      <c r="D17" s="930"/>
      <c r="E17" s="930"/>
      <c r="F17" s="930"/>
      <c r="G17" s="930"/>
      <c r="H17" s="42"/>
      <c r="I17" s="42"/>
    </row>
    <row r="18" spans="1:11" ht="19.95" customHeight="1">
      <c r="A18" s="866" t="s">
        <v>207</v>
      </c>
      <c r="B18" s="930"/>
      <c r="C18" s="930"/>
      <c r="D18" s="930"/>
      <c r="E18" s="930"/>
      <c r="F18" s="930"/>
      <c r="G18" s="930"/>
      <c r="H18" s="42"/>
      <c r="I18" s="42"/>
    </row>
    <row r="19" spans="1:11" ht="19.95" customHeight="1">
      <c r="A19" s="866" t="s">
        <v>825</v>
      </c>
      <c r="B19" s="930"/>
      <c r="C19" s="930"/>
      <c r="D19" s="930"/>
      <c r="E19" s="930"/>
      <c r="F19" s="930"/>
      <c r="G19" s="930"/>
      <c r="H19" s="42"/>
      <c r="I19" s="42"/>
    </row>
    <row r="20" spans="1:11" ht="13.95" customHeight="1">
      <c r="A20" s="930"/>
      <c r="B20" s="930"/>
      <c r="C20" s="930"/>
      <c r="D20" s="930"/>
      <c r="E20" s="930"/>
      <c r="F20" s="930"/>
      <c r="G20" s="930"/>
      <c r="H20" s="42"/>
      <c r="I20" s="42"/>
    </row>
    <row r="21" spans="1:11" ht="13.95" customHeight="1">
      <c r="A21" s="177" t="s">
        <v>675</v>
      </c>
      <c r="B21" s="974"/>
      <c r="C21" s="974"/>
      <c r="D21" s="930"/>
      <c r="E21" s="930"/>
      <c r="F21" s="930"/>
      <c r="G21" s="930"/>
      <c r="H21" s="42"/>
      <c r="I21" s="42"/>
    </row>
    <row r="22" spans="1:11" ht="13.95" customHeight="1">
      <c r="A22" s="414"/>
      <c r="B22" s="414"/>
      <c r="C22" s="414"/>
      <c r="D22" s="42"/>
      <c r="E22" s="42"/>
      <c r="F22" s="42"/>
      <c r="G22" s="42"/>
      <c r="H22" s="42"/>
      <c r="I22" s="42"/>
    </row>
    <row r="23" spans="1:11" ht="13.95" customHeight="1">
      <c r="A23" s="42"/>
      <c r="B23" s="42"/>
      <c r="C23" s="42"/>
      <c r="D23" s="42"/>
      <c r="E23" s="42"/>
      <c r="F23" s="42"/>
      <c r="G23" s="42"/>
      <c r="H23" s="42"/>
      <c r="I23" s="42"/>
    </row>
    <row r="24" spans="1:11" ht="24.9" customHeight="1">
      <c r="A24" s="57" t="s">
        <v>913</v>
      </c>
      <c r="B24" s="42"/>
      <c r="C24" s="42"/>
      <c r="D24" s="42"/>
      <c r="E24" s="42"/>
      <c r="F24" s="42"/>
      <c r="G24" s="42"/>
      <c r="H24" s="42"/>
      <c r="I24" s="771" t="s">
        <v>320</v>
      </c>
      <c r="J24" s="71"/>
      <c r="K24" s="71"/>
    </row>
    <row r="25" spans="1:11" ht="13.95" customHeight="1">
      <c r="A25" s="14"/>
      <c r="B25" s="406"/>
      <c r="C25" s="407"/>
      <c r="D25" s="407"/>
      <c r="E25" s="408"/>
      <c r="F25" s="42"/>
      <c r="G25" s="42"/>
      <c r="H25" s="42"/>
      <c r="I25" s="42"/>
    </row>
    <row r="26" spans="1:11" ht="24.9" customHeight="1">
      <c r="A26" s="740"/>
      <c r="B26" s="740"/>
      <c r="C26" s="149" t="s">
        <v>208</v>
      </c>
      <c r="D26" s="878"/>
      <c r="E26" s="878"/>
      <c r="F26" s="150"/>
      <c r="G26" s="1303"/>
      <c r="H26" s="740"/>
      <c r="I26" s="740"/>
    </row>
    <row r="27" spans="1:11" ht="24.9" customHeight="1">
      <c r="A27" s="721" t="s">
        <v>32</v>
      </c>
      <c r="B27" s="955"/>
      <c r="C27" s="291" t="s">
        <v>4</v>
      </c>
      <c r="D27" s="291" t="s">
        <v>5</v>
      </c>
      <c r="E27" s="291" t="s">
        <v>6</v>
      </c>
      <c r="F27" s="984" t="s">
        <v>1</v>
      </c>
      <c r="G27" s="149" t="s">
        <v>66</v>
      </c>
      <c r="H27" s="1324"/>
      <c r="I27" s="955"/>
    </row>
    <row r="28" spans="1:11" ht="19.95" customHeight="1">
      <c r="A28" s="209" t="s">
        <v>1146</v>
      </c>
      <c r="B28" s="486" t="s">
        <v>21</v>
      </c>
      <c r="C28" s="1091"/>
      <c r="D28" s="1091"/>
      <c r="E28" s="1091"/>
      <c r="F28" s="314">
        <v>0.13</v>
      </c>
      <c r="G28" s="804" t="s">
        <v>1149</v>
      </c>
      <c r="H28" s="1321"/>
      <c r="I28" s="1242"/>
    </row>
    <row r="29" spans="1:11" ht="19.95" customHeight="1">
      <c r="A29" s="210" t="s">
        <v>1145</v>
      </c>
      <c r="B29" s="169" t="s">
        <v>22</v>
      </c>
      <c r="C29" s="1204"/>
      <c r="D29" s="1204"/>
      <c r="E29" s="1204"/>
      <c r="F29" s="315">
        <v>0.16</v>
      </c>
      <c r="G29" s="894" t="s">
        <v>1150</v>
      </c>
      <c r="H29" s="418"/>
      <c r="I29" s="1322"/>
    </row>
    <row r="30" spans="1:11" ht="49.95" customHeight="1">
      <c r="A30" s="210"/>
      <c r="B30" s="170" t="s">
        <v>47</v>
      </c>
      <c r="C30" s="1203">
        <v>0.11</v>
      </c>
      <c r="D30" s="1203">
        <v>0.14599999999999999</v>
      </c>
      <c r="E30" s="1203">
        <v>0.17199999999999999</v>
      </c>
      <c r="F30" s="316">
        <v>0.14399999999999999</v>
      </c>
      <c r="G30" s="1628" t="s">
        <v>1151</v>
      </c>
      <c r="H30" s="1629"/>
      <c r="I30" s="1630"/>
    </row>
    <row r="31" spans="1:11" ht="19.95" customHeight="1">
      <c r="A31" s="209" t="s">
        <v>1147</v>
      </c>
      <c r="B31" s="1159" t="s">
        <v>21</v>
      </c>
      <c r="C31" s="1091"/>
      <c r="D31" s="1091"/>
      <c r="E31" s="1091"/>
      <c r="F31" s="312">
        <v>4297</v>
      </c>
      <c r="G31" s="1235" t="s">
        <v>1138</v>
      </c>
      <c r="H31" s="718"/>
      <c r="I31" s="1317"/>
      <c r="J31" s="83"/>
    </row>
    <row r="32" spans="1:11" ht="19.95" customHeight="1">
      <c r="A32" s="210" t="s">
        <v>1148</v>
      </c>
      <c r="B32" s="1317" t="s">
        <v>22</v>
      </c>
      <c r="C32" s="1204"/>
      <c r="D32" s="1204"/>
      <c r="E32" s="1204"/>
      <c r="F32" s="313">
        <v>8574</v>
      </c>
      <c r="G32" s="1235" t="s">
        <v>1139</v>
      </c>
      <c r="H32" s="718"/>
      <c r="I32" s="1317"/>
      <c r="J32" s="83"/>
    </row>
    <row r="33" spans="1:10" ht="19.95" customHeight="1">
      <c r="A33" s="211"/>
      <c r="B33" s="1327" t="s">
        <v>47</v>
      </c>
      <c r="C33" s="1247"/>
      <c r="D33" s="1247"/>
      <c r="E33" s="1247"/>
      <c r="F33" s="881">
        <f>+F32+F31</f>
        <v>12871</v>
      </c>
      <c r="G33" s="1236" t="s">
        <v>1140</v>
      </c>
      <c r="H33" s="1308"/>
      <c r="I33" s="497"/>
      <c r="J33" s="84"/>
    </row>
    <row r="34" spans="1:10" ht="13.95" customHeight="1">
      <c r="A34" s="1318"/>
      <c r="B34" s="1318"/>
      <c r="C34" s="1318"/>
      <c r="D34" s="1318"/>
      <c r="E34" s="1318"/>
      <c r="F34" s="1318"/>
      <c r="G34" s="1318"/>
      <c r="H34" s="1318"/>
      <c r="I34" s="1318"/>
    </row>
    <row r="35" spans="1:10" ht="19.95" customHeight="1">
      <c r="A35" s="740" t="s">
        <v>63</v>
      </c>
      <c r="B35" s="1318"/>
      <c r="C35" s="1318"/>
      <c r="D35" s="1318"/>
      <c r="E35" s="1318"/>
      <c r="F35" s="1318"/>
      <c r="G35" s="1303"/>
      <c r="H35" s="1318"/>
      <c r="I35" s="1318"/>
    </row>
    <row r="36" spans="1:10" ht="19.95" customHeight="1">
      <c r="A36" s="740" t="s">
        <v>76</v>
      </c>
      <c r="B36" s="1318"/>
      <c r="C36" s="1318"/>
      <c r="D36" s="1318"/>
      <c r="E36" s="1318"/>
      <c r="F36" s="1318"/>
      <c r="G36" s="476"/>
      <c r="H36" s="1318"/>
      <c r="I36" s="1318"/>
    </row>
    <row r="37" spans="1:10" ht="19.95" customHeight="1">
      <c r="A37" s="740" t="s">
        <v>194</v>
      </c>
      <c r="B37" s="1318"/>
      <c r="C37" s="1318"/>
      <c r="D37" s="1318"/>
      <c r="E37" s="1318"/>
      <c r="F37" s="1318"/>
      <c r="G37" s="1319"/>
      <c r="H37" s="1318"/>
      <c r="I37" s="1318"/>
    </row>
    <row r="38" spans="1:10" ht="19.95" customHeight="1">
      <c r="A38" s="740" t="s">
        <v>679</v>
      </c>
      <c r="B38" s="1318"/>
      <c r="C38" s="1318"/>
      <c r="D38" s="1318"/>
      <c r="E38" s="1318"/>
      <c r="F38" s="1318"/>
      <c r="G38" s="1319"/>
      <c r="H38" s="1318"/>
      <c r="I38" s="1318"/>
    </row>
    <row r="39" spans="1:10" ht="13.95" customHeight="1">
      <c r="A39" s="822"/>
      <c r="B39" s="930"/>
      <c r="C39" s="930"/>
      <c r="D39" s="930"/>
      <c r="E39" s="930"/>
      <c r="F39" s="930"/>
      <c r="G39" s="930"/>
      <c r="H39" s="930"/>
      <c r="I39" s="930"/>
    </row>
    <row r="40" spans="1:10" ht="19.95" customHeight="1">
      <c r="A40" s="866" t="s">
        <v>107</v>
      </c>
      <c r="B40" s="930"/>
      <c r="C40" s="930"/>
      <c r="D40" s="930"/>
      <c r="E40" s="930"/>
      <c r="F40" s="930"/>
      <c r="G40" s="930"/>
      <c r="H40" s="930"/>
      <c r="I40" s="930"/>
    </row>
    <row r="41" spans="1:10" ht="19.95" customHeight="1">
      <c r="A41" s="866" t="s">
        <v>337</v>
      </c>
      <c r="B41" s="930"/>
      <c r="C41" s="930"/>
      <c r="D41" s="930"/>
      <c r="E41" s="930"/>
      <c r="F41" s="930"/>
      <c r="G41" s="930"/>
      <c r="H41" s="930"/>
      <c r="I41" s="930"/>
    </row>
    <row r="42" spans="1:10" ht="19.95" customHeight="1">
      <c r="A42" s="866" t="s">
        <v>111</v>
      </c>
      <c r="B42" s="930"/>
      <c r="C42" s="930"/>
      <c r="D42" s="930"/>
      <c r="E42" s="930"/>
      <c r="F42" s="930"/>
      <c r="G42" s="930"/>
      <c r="H42" s="930"/>
      <c r="I42" s="930"/>
    </row>
    <row r="43" spans="1:10" ht="13.95" customHeight="1">
      <c r="A43" s="822"/>
      <c r="B43" s="930"/>
      <c r="C43" s="930"/>
      <c r="D43" s="930"/>
      <c r="E43" s="930"/>
      <c r="F43" s="930"/>
      <c r="G43" s="930"/>
      <c r="H43" s="930"/>
      <c r="I43" s="930"/>
    </row>
    <row r="44" spans="1:10" ht="13.95" customHeight="1">
      <c r="A44" s="177" t="s">
        <v>680</v>
      </c>
      <c r="B44" s="974"/>
      <c r="C44" s="974"/>
      <c r="D44" s="930"/>
      <c r="E44" s="930"/>
      <c r="F44" s="930"/>
      <c r="G44" s="930"/>
      <c r="H44" s="930"/>
      <c r="I44" s="930"/>
    </row>
    <row r="45" spans="1:10" ht="13.95" customHeight="1">
      <c r="A45" s="929"/>
      <c r="B45" s="929"/>
      <c r="C45" s="929"/>
      <c r="D45" s="930"/>
      <c r="E45" s="930"/>
      <c r="F45" s="930"/>
      <c r="G45" s="930"/>
      <c r="H45" s="930"/>
      <c r="I45" s="930"/>
    </row>
    <row r="46" spans="1:10" ht="13.95" customHeight="1">
      <c r="A46" s="930"/>
      <c r="B46" s="930"/>
      <c r="C46" s="930"/>
      <c r="D46" s="930"/>
      <c r="E46" s="930"/>
      <c r="F46" s="930"/>
      <c r="G46" s="930"/>
      <c r="H46" s="930"/>
      <c r="I46" s="930"/>
    </row>
    <row r="47" spans="1:10" ht="19.95" customHeight="1">
      <c r="A47" s="1121"/>
      <c r="B47" s="1165"/>
      <c r="C47" s="1121"/>
      <c r="D47" s="930"/>
      <c r="E47" s="930"/>
      <c r="F47" s="930"/>
      <c r="G47" s="930"/>
      <c r="H47" s="930"/>
      <c r="I47" s="930"/>
    </row>
    <row r="48" spans="1:10" ht="19.95" customHeight="1">
      <c r="A48" s="1056"/>
      <c r="B48" s="1056"/>
      <c r="C48" s="1046"/>
      <c r="D48" s="930"/>
      <c r="E48" s="930"/>
      <c r="F48" s="930"/>
      <c r="G48" s="930"/>
      <c r="H48" s="930"/>
      <c r="I48" s="930"/>
    </row>
    <row r="49" spans="1:9" ht="19.95" customHeight="1">
      <c r="A49" s="1055"/>
      <c r="B49" s="1055"/>
      <c r="C49" s="1045"/>
      <c r="D49" s="930"/>
      <c r="E49" s="930"/>
      <c r="F49" s="930"/>
      <c r="G49" s="930"/>
      <c r="H49" s="930"/>
      <c r="I49" s="930"/>
    </row>
    <row r="50" spans="1:9" ht="19.95" customHeight="1">
      <c r="A50" s="1056"/>
      <c r="B50" s="1056"/>
      <c r="C50" s="1045"/>
      <c r="D50" s="930"/>
      <c r="E50" s="930"/>
      <c r="F50" s="930"/>
      <c r="G50" s="930"/>
      <c r="H50" s="930"/>
      <c r="I50" s="930"/>
    </row>
    <row r="51" spans="1:9" ht="19.95" customHeight="1">
      <c r="A51" s="1056"/>
      <c r="B51" s="1045"/>
      <c r="C51" s="1045"/>
      <c r="D51" s="930"/>
      <c r="E51" s="930"/>
      <c r="F51" s="930"/>
      <c r="G51" s="930"/>
      <c r="H51" s="930"/>
      <c r="I51" s="930"/>
    </row>
    <row r="52" spans="1:9" ht="13.95" customHeight="1">
      <c r="A52" s="930"/>
      <c r="B52" s="930"/>
      <c r="C52" s="930"/>
      <c r="D52" s="930"/>
      <c r="E52" s="930"/>
      <c r="F52" s="930"/>
      <c r="G52" s="930"/>
      <c r="H52" s="930"/>
      <c r="I52" s="930"/>
    </row>
    <row r="53" spans="1:9" ht="13.95" customHeight="1">
      <c r="A53" s="930"/>
      <c r="B53" s="930"/>
      <c r="C53" s="930"/>
      <c r="D53" s="930"/>
      <c r="E53" s="930"/>
      <c r="F53" s="930"/>
      <c r="G53" s="930"/>
      <c r="H53" s="930"/>
      <c r="I53" s="930"/>
    </row>
    <row r="54" spans="1:9" ht="13.95" customHeight="1">
      <c r="A54" s="42"/>
      <c r="B54" s="42"/>
      <c r="C54" s="42"/>
      <c r="D54" s="42"/>
      <c r="E54" s="42"/>
      <c r="F54" s="42"/>
      <c r="G54" s="42"/>
      <c r="H54" s="42"/>
      <c r="I54" s="42"/>
    </row>
    <row r="55" spans="1:9" ht="13.95" customHeight="1">
      <c r="A55" s="42"/>
      <c r="B55" s="42"/>
      <c r="C55" s="42"/>
      <c r="D55" s="42"/>
      <c r="E55" s="42"/>
      <c r="F55" s="42"/>
      <c r="G55" s="42"/>
      <c r="H55" s="42"/>
      <c r="I55" s="42"/>
    </row>
    <row r="56" spans="1:9" ht="13.95" customHeight="1">
      <c r="A56" s="42"/>
      <c r="B56" s="42"/>
      <c r="C56" s="42"/>
      <c r="D56" s="42"/>
      <c r="E56" s="42"/>
      <c r="F56" s="42"/>
      <c r="G56" s="42"/>
      <c r="H56" s="42"/>
      <c r="I56" s="42"/>
    </row>
    <row r="57" spans="1:9" ht="13.95" customHeight="1">
      <c r="A57" s="42"/>
      <c r="B57" s="42"/>
      <c r="C57" s="42"/>
      <c r="D57" s="42"/>
      <c r="E57" s="42"/>
      <c r="F57" s="42"/>
      <c r="G57" s="42"/>
      <c r="H57" s="42"/>
      <c r="I57" s="42"/>
    </row>
    <row r="58" spans="1:9" ht="13.95" customHeight="1">
      <c r="A58" s="42"/>
      <c r="B58" s="42"/>
      <c r="C58" s="42"/>
      <c r="D58" s="42"/>
      <c r="E58" s="42"/>
      <c r="F58" s="42"/>
      <c r="G58" s="42"/>
      <c r="H58" s="42"/>
      <c r="I58" s="42"/>
    </row>
    <row r="59" spans="1:9" ht="13.95" customHeight="1">
      <c r="A59" s="42"/>
      <c r="B59" s="42"/>
      <c r="C59" s="42"/>
      <c r="D59" s="42"/>
      <c r="E59" s="42"/>
      <c r="F59" s="42"/>
      <c r="G59" s="42"/>
      <c r="H59" s="42"/>
      <c r="I59" s="42"/>
    </row>
    <row r="60" spans="1:9" ht="13.95" customHeight="1">
      <c r="A60" s="42"/>
      <c r="B60" s="42"/>
      <c r="C60" s="42"/>
      <c r="D60" s="42"/>
      <c r="E60" s="42"/>
      <c r="F60" s="42"/>
      <c r="G60" s="42"/>
      <c r="H60" s="42"/>
      <c r="I60" s="42"/>
    </row>
    <row r="61" spans="1:9" ht="13.95" customHeight="1"/>
    <row r="62" spans="1:9" ht="13.95" customHeight="1"/>
    <row r="63" spans="1:9" ht="13.95" customHeight="1"/>
    <row r="64" spans="1:9"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sheetData>
  <mergeCells count="1">
    <mergeCell ref="G30:I30"/>
  </mergeCells>
  <hyperlinks>
    <hyperlink ref="A40" r:id="rId1" xr:uid="{00000000-0004-0000-1C00-000000000000}"/>
    <hyperlink ref="A41" r:id="rId2" display="SSCQ2019" xr:uid="{00000000-0004-0000-1C00-000001000000}"/>
    <hyperlink ref="A42" r:id="rId3" xr:uid="{00000000-0004-0000-1C00-000002000000}"/>
    <hyperlink ref="A17" r:id="rId4" xr:uid="{501E6369-ACFE-48DF-B087-9ABC427E3528}"/>
    <hyperlink ref="A18" r:id="rId5" xr:uid="{14094B04-C1D8-4556-BD96-BA0165401787}"/>
    <hyperlink ref="A19" r:id="rId6" xr:uid="{F2441B8F-5B2C-4C9C-82EC-96B88D82D140}"/>
    <hyperlink ref="I24" location="Contents!A1" display="back to contents" xr:uid="{30ACF610-BD89-49DA-BBED-6C9B28CFD1EF}"/>
    <hyperlink ref="I1" location="Contents!A1" display="back to contents" xr:uid="{808231DB-2918-48CD-A1F9-672FABDDA325}"/>
  </hyperlinks>
  <pageMargins left="0.70866141732283472" right="0.70866141732283472" top="0.74803149606299213" bottom="0.74803149606299213" header="0.31496062992125984" footer="0.31496062992125984"/>
  <pageSetup paperSize="9" fitToHeight="2" orientation="landscape" r:id="rId7"/>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32A1-DD2C-426B-8860-04FC825C2A57}">
  <sheetPr>
    <pageSetUpPr autoPageBreaks="0"/>
  </sheetPr>
  <dimension ref="A1:G26"/>
  <sheetViews>
    <sheetView showGridLines="0" workbookViewId="0"/>
  </sheetViews>
  <sheetFormatPr defaultRowHeight="14.4"/>
  <cols>
    <col min="1" max="1" width="58.21875" customWidth="1"/>
    <col min="2" max="2" width="14.44140625" customWidth="1"/>
    <col min="3" max="4" width="15.6640625" customWidth="1"/>
    <col min="5" max="5" width="50.6640625" customWidth="1"/>
  </cols>
  <sheetData>
    <row r="1" spans="1:7" ht="19.95" customHeight="1">
      <c r="A1" s="897" t="s">
        <v>918</v>
      </c>
      <c r="B1" s="1318"/>
      <c r="C1" s="1318"/>
      <c r="D1" s="1318"/>
      <c r="E1" s="771" t="s">
        <v>320</v>
      </c>
      <c r="F1" s="1231"/>
      <c r="G1" s="1231"/>
    </row>
    <row r="2" spans="1:7" ht="13.95" customHeight="1">
      <c r="A2" s="1328"/>
      <c r="B2" s="1318"/>
      <c r="C2" s="1318"/>
      <c r="D2" s="1318"/>
      <c r="E2" s="1318"/>
      <c r="F2" s="1231"/>
      <c r="G2" s="1231"/>
    </row>
    <row r="3" spans="1:7" ht="19.95" customHeight="1">
      <c r="A3" s="740"/>
      <c r="B3" s="740"/>
      <c r="C3" s="149" t="s">
        <v>60</v>
      </c>
      <c r="D3" s="150"/>
      <c r="E3" s="740"/>
      <c r="F3" s="1231"/>
      <c r="G3" s="1231"/>
    </row>
    <row r="4" spans="1:7" ht="19.95" customHeight="1">
      <c r="A4" s="346" t="s">
        <v>32</v>
      </c>
      <c r="B4" s="955"/>
      <c r="C4" s="986" t="s">
        <v>1</v>
      </c>
      <c r="D4" s="291" t="s">
        <v>26</v>
      </c>
      <c r="E4" s="1286" t="s">
        <v>66</v>
      </c>
      <c r="F4" s="1231"/>
      <c r="G4" s="1231"/>
    </row>
    <row r="5" spans="1:7" ht="49.95" customHeight="1">
      <c r="A5" s="793" t="s">
        <v>914</v>
      </c>
      <c r="B5" s="794"/>
      <c r="C5" s="1330">
        <v>1889</v>
      </c>
      <c r="D5" s="274">
        <v>11804</v>
      </c>
      <c r="E5" s="228" t="s">
        <v>1152</v>
      </c>
      <c r="F5" s="1231"/>
      <c r="G5" s="1231"/>
    </row>
    <row r="6" spans="1:7" ht="49.95" customHeight="1">
      <c r="A6" s="793" t="s">
        <v>915</v>
      </c>
      <c r="B6" s="794"/>
      <c r="C6" s="1331">
        <v>2255</v>
      </c>
      <c r="D6" s="274">
        <v>7130</v>
      </c>
      <c r="E6" s="228" t="s">
        <v>1153</v>
      </c>
      <c r="F6" s="1231"/>
      <c r="G6" s="1231"/>
    </row>
    <row r="7" spans="1:7" ht="19.95" customHeight="1">
      <c r="A7" s="100" t="s">
        <v>1158</v>
      </c>
      <c r="B7" s="486" t="s">
        <v>172</v>
      </c>
      <c r="C7" s="1332">
        <v>5210</v>
      </c>
      <c r="D7" s="391">
        <v>27571</v>
      </c>
      <c r="E7" s="100" t="s">
        <v>1156</v>
      </c>
      <c r="F7" s="1231"/>
      <c r="G7" s="1231"/>
    </row>
    <row r="8" spans="1:7" ht="30" customHeight="1">
      <c r="A8" s="102" t="s">
        <v>1159</v>
      </c>
      <c r="B8" s="692" t="s">
        <v>173</v>
      </c>
      <c r="C8" s="1333">
        <v>9.8000000000000007</v>
      </c>
      <c r="D8" s="1335">
        <v>6.1</v>
      </c>
      <c r="E8" s="102" t="s">
        <v>1157</v>
      </c>
      <c r="F8" s="1231"/>
      <c r="G8" s="1231"/>
    </row>
    <row r="9" spans="1:7" ht="19.95" customHeight="1">
      <c r="A9" s="100" t="s">
        <v>1161</v>
      </c>
      <c r="B9" s="486" t="s">
        <v>172</v>
      </c>
      <c r="C9" s="1332">
        <v>2528</v>
      </c>
      <c r="D9" s="312">
        <v>14106</v>
      </c>
      <c r="E9" s="100" t="s">
        <v>1154</v>
      </c>
      <c r="F9" s="1231"/>
      <c r="G9" s="1231"/>
    </row>
    <row r="10" spans="1:7" ht="30" customHeight="1">
      <c r="A10" s="101" t="s">
        <v>1160</v>
      </c>
      <c r="B10" s="691" t="s">
        <v>173</v>
      </c>
      <c r="C10" s="1333">
        <f>+C9/535162*1000</f>
        <v>4.723803259573736</v>
      </c>
      <c r="D10" s="1329">
        <f>+D9/4549217*1000</f>
        <v>3.100753382395256</v>
      </c>
      <c r="E10" s="102"/>
      <c r="F10" s="1231"/>
      <c r="G10" s="1231"/>
    </row>
    <row r="11" spans="1:7" ht="40.049999999999997" customHeight="1">
      <c r="A11" s="793" t="s">
        <v>82</v>
      </c>
      <c r="B11" s="794"/>
      <c r="C11" s="1331">
        <v>2668</v>
      </c>
      <c r="D11" s="638">
        <v>13097</v>
      </c>
      <c r="E11" s="103" t="s">
        <v>1155</v>
      </c>
      <c r="F11" s="1231"/>
      <c r="G11" s="1231"/>
    </row>
    <row r="12" spans="1:7" ht="49.95" customHeight="1">
      <c r="A12" s="793" t="s">
        <v>210</v>
      </c>
      <c r="B12" s="794"/>
      <c r="C12" s="1334">
        <v>0.17</v>
      </c>
      <c r="D12" s="887">
        <v>0.44</v>
      </c>
      <c r="E12" s="103"/>
      <c r="F12" s="1231"/>
      <c r="G12" s="1231"/>
    </row>
    <row r="13" spans="1:7" ht="13.95" customHeight="1">
      <c r="A13" s="1318"/>
      <c r="B13" s="1318"/>
      <c r="C13" s="1318"/>
      <c r="D13" s="1318"/>
      <c r="E13" s="1318"/>
      <c r="F13" s="1231"/>
      <c r="G13" s="1231"/>
    </row>
    <row r="14" spans="1:7" ht="13.95" customHeight="1">
      <c r="A14" s="740" t="s">
        <v>1162</v>
      </c>
      <c r="B14" s="740"/>
      <c r="C14" s="1318"/>
      <c r="D14" s="1318"/>
      <c r="E14" s="1318"/>
      <c r="F14" s="1231"/>
      <c r="G14" s="1231"/>
    </row>
    <row r="15" spans="1:7" ht="13.95" customHeight="1">
      <c r="A15" s="740"/>
      <c r="B15" s="1318"/>
      <c r="C15" s="1318"/>
      <c r="D15" s="1318"/>
      <c r="E15" s="1318"/>
      <c r="F15" s="1231"/>
      <c r="G15" s="1231"/>
    </row>
    <row r="16" spans="1:7" ht="13.95" customHeight="1">
      <c r="A16" s="866" t="s">
        <v>677</v>
      </c>
      <c r="B16" s="930"/>
      <c r="C16" s="930"/>
      <c r="D16" s="930"/>
      <c r="E16" s="930"/>
      <c r="F16" s="1231"/>
      <c r="G16" s="1231"/>
    </row>
    <row r="17" spans="1:7" ht="13.95" customHeight="1">
      <c r="A17" s="822"/>
      <c r="B17" s="930"/>
      <c r="C17" s="930"/>
      <c r="D17" s="930"/>
      <c r="E17" s="930"/>
      <c r="F17" s="1231"/>
      <c r="G17" s="1231"/>
    </row>
    <row r="18" spans="1:7" ht="13.95" customHeight="1">
      <c r="A18" s="177" t="s">
        <v>678</v>
      </c>
      <c r="B18" s="974"/>
      <c r="C18" s="974"/>
      <c r="D18" s="930"/>
      <c r="E18" s="771" t="s">
        <v>320</v>
      </c>
      <c r="F18" s="1231"/>
      <c r="G18" s="1231"/>
    </row>
    <row r="19" spans="1:7" ht="13.95" customHeight="1">
      <c r="A19" s="930"/>
      <c r="B19" s="930"/>
      <c r="C19" s="930"/>
      <c r="D19" s="930"/>
      <c r="E19" s="930"/>
      <c r="F19" s="1231"/>
      <c r="G19" s="1231"/>
    </row>
    <row r="20" spans="1:7" ht="13.95" customHeight="1">
      <c r="A20" s="930"/>
      <c r="B20" s="930"/>
      <c r="C20" s="930"/>
      <c r="D20" s="930"/>
      <c r="E20" s="930"/>
      <c r="F20" s="1231"/>
      <c r="G20" s="1231"/>
    </row>
    <row r="21" spans="1:7" s="42" customFormat="1" ht="19.95" customHeight="1">
      <c r="A21" s="1121"/>
      <c r="B21" s="1165"/>
      <c r="C21" s="1121"/>
      <c r="D21" s="930"/>
      <c r="E21" s="930"/>
      <c r="F21" s="930"/>
      <c r="G21" s="930"/>
    </row>
    <row r="22" spans="1:7" s="42" customFormat="1" ht="19.95" customHeight="1">
      <c r="A22" s="1056"/>
      <c r="B22" s="1056"/>
      <c r="C22" s="1046"/>
      <c r="D22" s="930"/>
      <c r="E22" s="930"/>
      <c r="F22" s="930"/>
      <c r="G22" s="930"/>
    </row>
    <row r="23" spans="1:7" s="42" customFormat="1" ht="19.95" customHeight="1">
      <c r="A23" s="1055"/>
      <c r="B23" s="1055"/>
      <c r="C23" s="1045"/>
      <c r="D23" s="930"/>
      <c r="E23" s="930"/>
      <c r="F23" s="930"/>
      <c r="G23" s="930"/>
    </row>
    <row r="24" spans="1:7" s="42" customFormat="1" ht="19.95" customHeight="1">
      <c r="A24" s="1056"/>
      <c r="B24" s="1056"/>
      <c r="C24" s="1045"/>
      <c r="D24" s="930"/>
      <c r="E24" s="930"/>
      <c r="F24" s="930"/>
      <c r="G24" s="930"/>
    </row>
    <row r="25" spans="1:7" s="42" customFormat="1" ht="19.95" customHeight="1">
      <c r="A25" s="1056"/>
      <c r="B25" s="1045"/>
      <c r="C25" s="1045"/>
      <c r="D25" s="930"/>
      <c r="E25" s="930"/>
      <c r="F25" s="930"/>
      <c r="G25" s="930"/>
    </row>
    <row r="26" spans="1:7" ht="13.95" customHeight="1">
      <c r="A26" s="1231"/>
      <c r="B26" s="1231"/>
      <c r="C26" s="1231"/>
      <c r="D26" s="1231"/>
      <c r="E26" s="1231"/>
      <c r="F26" s="1231"/>
      <c r="G26" s="1231"/>
    </row>
  </sheetData>
  <hyperlinks>
    <hyperlink ref="A16" r:id="rId1" display="Scottish Governmanet Homelessness Statistics 2019-2020" xr:uid="{4565A289-C1D2-4B52-800A-94197279FF7C}"/>
    <hyperlink ref="E1" location="Contents!A1" display="back to contents" xr:uid="{D72B3528-4BE2-4EE4-B8A3-DD13251B7C83}"/>
    <hyperlink ref="E18" location="Contents!A1" display="back to contents" xr:uid="{0FA37D28-D2A8-47E2-A5CF-96A9AD79FB7E}"/>
  </hyperlinks>
  <pageMargins left="0.7" right="0.7" top="0.75" bottom="0.75" header="0.3" footer="0.3"/>
  <pageSetup paperSize="9" orientation="portrait"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autoPageBreaks="0" fitToPage="1"/>
  </sheetPr>
  <dimension ref="A1:H123"/>
  <sheetViews>
    <sheetView showGridLines="0" zoomScaleNormal="100" workbookViewId="0">
      <selection activeCell="G1" sqref="G1"/>
    </sheetView>
  </sheetViews>
  <sheetFormatPr defaultRowHeight="24.9" customHeight="1"/>
  <cols>
    <col min="1" max="1" width="35.6640625" customWidth="1"/>
    <col min="2" max="2" width="10" customWidth="1"/>
    <col min="3" max="6" width="15.6640625" customWidth="1"/>
    <col min="7" max="7" width="57.44140625" customWidth="1"/>
  </cols>
  <sheetData>
    <row r="1" spans="1:8" ht="24.9" customHeight="1">
      <c r="A1" s="57" t="s">
        <v>684</v>
      </c>
      <c r="B1" s="1209"/>
      <c r="C1" s="1209"/>
      <c r="D1" s="1209"/>
      <c r="E1" s="1209"/>
      <c r="F1" s="1209"/>
      <c r="G1" s="771" t="s">
        <v>320</v>
      </c>
      <c r="H1" s="71"/>
    </row>
    <row r="2" spans="1:8" ht="13.95" customHeight="1">
      <c r="A2" s="55"/>
      <c r="B2" s="685"/>
      <c r="C2" s="1336"/>
      <c r="D2" s="1336"/>
      <c r="E2" s="931"/>
      <c r="F2" s="1209"/>
      <c r="G2" s="1209"/>
    </row>
    <row r="3" spans="1:8" ht="24.9" customHeight="1">
      <c r="A3" s="43"/>
      <c r="B3" s="43"/>
      <c r="C3" s="543" t="s">
        <v>88</v>
      </c>
      <c r="D3" s="544"/>
      <c r="E3" s="544"/>
      <c r="F3" s="545"/>
      <c r="G3" s="619"/>
    </row>
    <row r="4" spans="1:8" ht="24.9" customHeight="1">
      <c r="A4" s="721" t="s">
        <v>32</v>
      </c>
      <c r="B4" s="790"/>
      <c r="C4" s="760" t="s">
        <v>4</v>
      </c>
      <c r="D4" s="760" t="s">
        <v>5</v>
      </c>
      <c r="E4" s="760" t="s">
        <v>6</v>
      </c>
      <c r="F4" s="760" t="s">
        <v>1</v>
      </c>
      <c r="G4" s="323" t="s">
        <v>66</v>
      </c>
    </row>
    <row r="5" spans="1:8" ht="79.95" customHeight="1">
      <c r="A5" s="372" t="s">
        <v>1167</v>
      </c>
      <c r="B5" s="1058"/>
      <c r="C5" s="1223">
        <v>0.71</v>
      </c>
      <c r="D5" s="1223">
        <v>0.79</v>
      </c>
      <c r="E5" s="1223">
        <v>0.77</v>
      </c>
      <c r="F5" s="1223">
        <v>0.75</v>
      </c>
      <c r="G5" s="1341"/>
    </row>
    <row r="6" spans="1:8" ht="60" customHeight="1">
      <c r="A6" s="372" t="s">
        <v>630</v>
      </c>
      <c r="B6" s="1058"/>
      <c r="C6" s="1338">
        <v>0.8</v>
      </c>
      <c r="D6" s="584">
        <v>0.81</v>
      </c>
      <c r="E6" s="584">
        <v>0.8</v>
      </c>
      <c r="F6" s="584">
        <v>0.8</v>
      </c>
      <c r="G6" s="1249"/>
    </row>
    <row r="7" spans="1:8" ht="60" customHeight="1">
      <c r="A7" s="372" t="s">
        <v>631</v>
      </c>
      <c r="B7" s="1058"/>
      <c r="C7" s="1338">
        <v>0.42</v>
      </c>
      <c r="D7" s="584">
        <v>0.52</v>
      </c>
      <c r="E7" s="584">
        <v>0.5</v>
      </c>
      <c r="F7" s="584">
        <v>0.48</v>
      </c>
      <c r="G7" s="1249"/>
    </row>
    <row r="8" spans="1:8" ht="60" customHeight="1">
      <c r="A8" s="793" t="s">
        <v>274</v>
      </c>
      <c r="B8" s="794"/>
      <c r="C8" s="1334">
        <v>0.25900000000000001</v>
      </c>
      <c r="D8" s="887">
        <v>0.26700000000000002</v>
      </c>
      <c r="E8" s="887">
        <v>0.255</v>
      </c>
      <c r="F8" s="887">
        <v>0.26</v>
      </c>
      <c r="G8" s="228" t="s">
        <v>1163</v>
      </c>
    </row>
    <row r="9" spans="1:8" ht="79.95" customHeight="1">
      <c r="A9" s="793" t="s">
        <v>275</v>
      </c>
      <c r="B9" s="794"/>
      <c r="C9" s="1334">
        <v>0.14699999999999999</v>
      </c>
      <c r="D9" s="887">
        <v>0.219</v>
      </c>
      <c r="E9" s="887">
        <v>0.22700000000000001</v>
      </c>
      <c r="F9" s="887">
        <v>0.2</v>
      </c>
      <c r="G9" s="209" t="s">
        <v>1166</v>
      </c>
    </row>
    <row r="10" spans="1:8" ht="19.95" customHeight="1">
      <c r="A10" s="209" t="s">
        <v>1170</v>
      </c>
      <c r="B10" s="1159" t="s">
        <v>21</v>
      </c>
      <c r="C10" s="1091"/>
      <c r="D10" s="1091"/>
      <c r="E10" s="1091"/>
      <c r="F10" s="884">
        <v>0.79</v>
      </c>
      <c r="G10" s="209" t="s">
        <v>1175</v>
      </c>
    </row>
    <row r="11" spans="1:8" ht="19.95" customHeight="1">
      <c r="A11" s="210" t="s">
        <v>1171</v>
      </c>
      <c r="B11" s="1317" t="s">
        <v>22</v>
      </c>
      <c r="C11" s="1204"/>
      <c r="D11" s="1204"/>
      <c r="E11" s="1204"/>
      <c r="F11" s="885">
        <v>0.85</v>
      </c>
      <c r="G11" s="210" t="s">
        <v>1176</v>
      </c>
    </row>
    <row r="12" spans="1:8" ht="19.95" customHeight="1">
      <c r="A12" s="211" t="s">
        <v>1172</v>
      </c>
      <c r="B12" s="1327" t="s">
        <v>0</v>
      </c>
      <c r="C12" s="316">
        <v>0.85399999999999998</v>
      </c>
      <c r="D12" s="316">
        <v>0.77100000000000002</v>
      </c>
      <c r="E12" s="316">
        <v>0.85399999999999998</v>
      </c>
      <c r="F12" s="886">
        <v>0.82599999999999996</v>
      </c>
      <c r="G12" s="210"/>
    </row>
    <row r="13" spans="1:8" ht="19.95" customHeight="1">
      <c r="A13" s="209" t="s">
        <v>1168</v>
      </c>
      <c r="B13" s="1159" t="s">
        <v>21</v>
      </c>
      <c r="C13" s="1091"/>
      <c r="D13" s="1091"/>
      <c r="E13" s="1091"/>
      <c r="F13" s="884">
        <v>0.7</v>
      </c>
      <c r="G13" s="100" t="s">
        <v>1177</v>
      </c>
    </row>
    <row r="14" spans="1:8" ht="19.95" customHeight="1">
      <c r="A14" s="210" t="s">
        <v>1169</v>
      </c>
      <c r="B14" s="1317" t="s">
        <v>22</v>
      </c>
      <c r="C14" s="1204"/>
      <c r="D14" s="1204"/>
      <c r="E14" s="1204"/>
      <c r="F14" s="885">
        <v>0.76</v>
      </c>
      <c r="G14" s="101" t="s">
        <v>1178</v>
      </c>
    </row>
    <row r="15" spans="1:8" ht="19.95" customHeight="1">
      <c r="A15" s="211"/>
      <c r="B15" s="1340" t="s">
        <v>0</v>
      </c>
      <c r="C15" s="316">
        <v>0.76700000000000002</v>
      </c>
      <c r="D15" s="316">
        <v>0.68400000000000005</v>
      </c>
      <c r="E15" s="316">
        <v>0.7</v>
      </c>
      <c r="F15" s="886">
        <v>0.72899999999999998</v>
      </c>
      <c r="G15" s="102"/>
    </row>
    <row r="16" spans="1:8" ht="34.950000000000003" customHeight="1">
      <c r="A16" s="795" t="s">
        <v>620</v>
      </c>
      <c r="B16" s="1242"/>
      <c r="C16" s="1339"/>
      <c r="D16" s="1337"/>
      <c r="E16" s="1337"/>
      <c r="F16" s="1105">
        <v>0.98499999999999999</v>
      </c>
      <c r="G16" s="668"/>
    </row>
    <row r="17" spans="1:7" ht="60" customHeight="1">
      <c r="A17" s="370" t="s">
        <v>368</v>
      </c>
      <c r="B17" s="1217"/>
      <c r="C17" s="1142"/>
      <c r="D17" s="1143"/>
      <c r="E17" s="1143"/>
      <c r="F17" s="887">
        <v>0.87</v>
      </c>
      <c r="G17" s="211" t="s">
        <v>1164</v>
      </c>
    </row>
    <row r="18" spans="1:7" ht="40.200000000000003" customHeight="1">
      <c r="A18" s="793" t="s">
        <v>276</v>
      </c>
      <c r="B18" s="794"/>
      <c r="C18" s="1334">
        <v>0.11700000000000001</v>
      </c>
      <c r="D18" s="887">
        <v>0.186</v>
      </c>
      <c r="E18" s="887">
        <v>0.15</v>
      </c>
      <c r="F18" s="887">
        <v>0.152</v>
      </c>
      <c r="G18" s="209" t="s">
        <v>1165</v>
      </c>
    </row>
    <row r="19" spans="1:7" ht="19.95" customHeight="1">
      <c r="A19" s="209" t="s">
        <v>1173</v>
      </c>
      <c r="B19" s="1317" t="s">
        <v>21</v>
      </c>
      <c r="C19" s="315"/>
      <c r="D19" s="315"/>
      <c r="E19" s="315"/>
      <c r="F19" s="884">
        <v>0.17</v>
      </c>
      <c r="G19" s="209" t="s">
        <v>1179</v>
      </c>
    </row>
    <row r="20" spans="1:7" ht="19.95" customHeight="1">
      <c r="A20" s="210" t="s">
        <v>1174</v>
      </c>
      <c r="B20" s="1317" t="s">
        <v>22</v>
      </c>
      <c r="C20" s="315"/>
      <c r="D20" s="315"/>
      <c r="E20" s="315"/>
      <c r="F20" s="885">
        <v>0.21</v>
      </c>
      <c r="G20" s="210" t="s">
        <v>1180</v>
      </c>
    </row>
    <row r="21" spans="1:7" ht="19.95" customHeight="1">
      <c r="A21" s="211"/>
      <c r="B21" s="1327" t="s">
        <v>0</v>
      </c>
      <c r="C21" s="316">
        <v>0.153</v>
      </c>
      <c r="D21" s="316">
        <v>0.24399999999999999</v>
      </c>
      <c r="E21" s="316">
        <v>0.184</v>
      </c>
      <c r="F21" s="886">
        <v>0.19500000000000001</v>
      </c>
      <c r="G21" s="211"/>
    </row>
    <row r="22" spans="1:7" ht="13.95" customHeight="1">
      <c r="A22" s="1209"/>
      <c r="B22" s="1209"/>
      <c r="C22" s="1209"/>
      <c r="D22" s="1209"/>
      <c r="E22" s="1209"/>
      <c r="F22" s="1209"/>
      <c r="G22" s="1209"/>
    </row>
    <row r="23" spans="1:7" ht="19.95" customHeight="1">
      <c r="A23" s="54" t="s">
        <v>63</v>
      </c>
      <c r="B23" s="1209"/>
      <c r="C23" s="1209"/>
      <c r="D23" s="1209"/>
      <c r="E23" s="1209"/>
      <c r="F23" s="1209"/>
      <c r="G23" s="1209"/>
    </row>
    <row r="24" spans="1:7" ht="19.95" customHeight="1">
      <c r="A24" s="54" t="s">
        <v>415</v>
      </c>
      <c r="B24" s="975"/>
      <c r="C24" s="975"/>
      <c r="D24" s="1209"/>
      <c r="E24" s="1209"/>
      <c r="F24" s="1209"/>
      <c r="G24" s="1209"/>
    </row>
    <row r="25" spans="1:7" ht="19.95" customHeight="1">
      <c r="A25" s="54" t="s">
        <v>79</v>
      </c>
      <c r="B25" s="975"/>
      <c r="C25" s="975"/>
      <c r="D25" s="1209"/>
      <c r="E25" s="1209"/>
      <c r="F25" s="1209"/>
      <c r="G25" s="1209"/>
    </row>
    <row r="26" spans="1:7" ht="19.95" customHeight="1">
      <c r="A26" s="54" t="s">
        <v>211</v>
      </c>
      <c r="B26" s="975"/>
      <c r="C26" s="975"/>
      <c r="D26" s="1209"/>
      <c r="E26" s="1209"/>
      <c r="F26" s="1209"/>
      <c r="G26" s="1209"/>
    </row>
    <row r="27" spans="1:7" ht="13.95" customHeight="1">
      <c r="A27" s="46"/>
      <c r="B27" s="975"/>
      <c r="C27" s="975"/>
      <c r="D27" s="1209"/>
      <c r="E27" s="1209"/>
      <c r="F27" s="1209"/>
      <c r="G27" s="1209"/>
    </row>
    <row r="28" spans="1:7" ht="19.95" customHeight="1">
      <c r="A28" s="148" t="s">
        <v>750</v>
      </c>
      <c r="B28" s="975"/>
      <c r="C28" s="975"/>
      <c r="D28" s="1209"/>
      <c r="E28" s="1209"/>
      <c r="F28" s="1209"/>
      <c r="G28" s="1209"/>
    </row>
    <row r="29" spans="1:7" ht="19.95" customHeight="1">
      <c r="A29" s="148" t="s">
        <v>107</v>
      </c>
      <c r="B29" s="975"/>
      <c r="C29" s="975"/>
      <c r="D29" s="1209"/>
      <c r="E29" s="1209"/>
      <c r="F29" s="1209"/>
      <c r="G29" s="1209"/>
    </row>
    <row r="30" spans="1:7" ht="19.95" customHeight="1">
      <c r="A30" s="148" t="s">
        <v>212</v>
      </c>
      <c r="B30" s="975"/>
      <c r="C30" s="975"/>
      <c r="D30" s="1209"/>
      <c r="E30" s="1209"/>
      <c r="F30" s="1209"/>
      <c r="G30" s="1209"/>
    </row>
    <row r="31" spans="1:7" ht="13.95" customHeight="1">
      <c r="A31" s="975"/>
      <c r="B31" s="975"/>
      <c r="C31" s="975"/>
      <c r="D31" s="1209"/>
      <c r="E31" s="1209"/>
      <c r="F31" s="1209"/>
      <c r="G31" s="1209"/>
    </row>
    <row r="32" spans="1:7" ht="13.95" customHeight="1">
      <c r="A32" s="177" t="s">
        <v>594</v>
      </c>
      <c r="B32" s="974"/>
      <c r="C32" s="974"/>
      <c r="D32" s="1209"/>
      <c r="E32" s="1209"/>
      <c r="F32" s="1209"/>
      <c r="G32" s="1209"/>
    </row>
    <row r="33" spans="1:7" ht="13.95" customHeight="1">
      <c r="A33" s="1209"/>
      <c r="B33" s="1209"/>
      <c r="C33" s="1209"/>
      <c r="D33" s="1209"/>
      <c r="E33" s="1209"/>
      <c r="F33" s="1209"/>
      <c r="G33" s="1209"/>
    </row>
    <row r="34" spans="1:7" s="42" customFormat="1" ht="19.95" customHeight="1">
      <c r="A34" s="1121"/>
      <c r="B34" s="1165"/>
      <c r="C34" s="1121"/>
      <c r="D34" s="975"/>
      <c r="E34" s="975"/>
      <c r="F34" s="975"/>
      <c r="G34" s="975"/>
    </row>
    <row r="35" spans="1:7" s="42" customFormat="1" ht="19.95" customHeight="1">
      <c r="A35" s="1055"/>
      <c r="B35" s="1165"/>
      <c r="C35" s="1046"/>
      <c r="D35" s="975"/>
      <c r="E35" s="975"/>
      <c r="F35" s="975"/>
      <c r="G35" s="975"/>
    </row>
    <row r="36" spans="1:7" ht="13.95" customHeight="1">
      <c r="A36" s="847"/>
      <c r="B36" s="717"/>
      <c r="C36" s="717"/>
      <c r="D36" s="1209"/>
      <c r="E36" s="1209"/>
      <c r="F36" s="1209"/>
      <c r="G36" s="1209"/>
    </row>
    <row r="37" spans="1:7" ht="13.95" customHeight="1">
      <c r="A37" s="258"/>
      <c r="B37" s="677"/>
      <c r="C37" s="677"/>
    </row>
    <row r="38" spans="1:7" ht="13.95" customHeight="1">
      <c r="A38" s="258"/>
      <c r="B38" s="677"/>
      <c r="C38" s="677"/>
    </row>
    <row r="39" spans="1:7" ht="13.95" customHeight="1">
      <c r="A39" s="106"/>
      <c r="B39" s="106"/>
      <c r="C39" s="106"/>
    </row>
    <row r="40" spans="1:7" ht="13.95" customHeight="1"/>
    <row r="41" spans="1:7" ht="13.95" customHeight="1"/>
    <row r="42" spans="1:7" ht="13.95" customHeight="1"/>
    <row r="43" spans="1:7" ht="13.95" customHeight="1"/>
    <row r="44" spans="1:7" ht="13.95" customHeight="1"/>
    <row r="45" spans="1:7" ht="13.95" customHeight="1"/>
    <row r="46" spans="1:7" ht="13.95" customHeight="1"/>
    <row r="47" spans="1:7" ht="13.95" customHeight="1"/>
    <row r="48" spans="1:7"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sheetData>
  <hyperlinks>
    <hyperlink ref="A29" r:id="rId1" xr:uid="{00000000-0004-0000-1D00-000000000000}"/>
    <hyperlink ref="A30" r:id="rId2" xr:uid="{00000000-0004-0000-1D00-000001000000}"/>
    <hyperlink ref="A28" r:id="rId3" xr:uid="{B965022E-483A-40EB-A4A8-613B306E1E9A}"/>
    <hyperlink ref="G1" location="Contents!A1" display="back to contents" xr:uid="{E5824572-8EBA-4ED7-A2C5-588BC22AA4F0}"/>
  </hyperlinks>
  <pageMargins left="0.70866141732283472" right="0.70866141732283472" top="0.74803149606299213" bottom="0.74803149606299213" header="0.31496062992125984" footer="0.31496062992125984"/>
  <pageSetup paperSize="9" scale="83"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autoPageBreaks="0" fitToPage="1"/>
  </sheetPr>
  <dimension ref="A1:P115"/>
  <sheetViews>
    <sheetView showGridLines="0" zoomScaleNormal="100" workbookViewId="0">
      <selection activeCell="I51" sqref="I51"/>
    </sheetView>
  </sheetViews>
  <sheetFormatPr defaultRowHeight="24.9" customHeight="1"/>
  <cols>
    <col min="1" max="1" width="51" customWidth="1"/>
    <col min="2" max="2" width="6.33203125" customWidth="1"/>
    <col min="3" max="9" width="15.6640625" customWidth="1"/>
    <col min="10" max="13" width="8.21875" customWidth="1"/>
    <col min="14" max="14" width="9.6640625" customWidth="1"/>
  </cols>
  <sheetData>
    <row r="1" spans="1:16" ht="19.95" customHeight="1">
      <c r="A1" s="1384" t="s">
        <v>1183</v>
      </c>
      <c r="B1" s="1372"/>
      <c r="C1" s="1372"/>
      <c r="D1" s="1372"/>
      <c r="E1" s="1372"/>
      <c r="F1" s="1372"/>
      <c r="G1" s="1372"/>
      <c r="H1" s="1372"/>
      <c r="I1" s="1372"/>
    </row>
    <row r="2" spans="1:16" ht="19.95" customHeight="1">
      <c r="A2" s="1384" t="s">
        <v>1184</v>
      </c>
      <c r="B2" s="1372"/>
      <c r="C2" s="1372"/>
      <c r="D2" s="1372"/>
      <c r="E2" s="1372"/>
      <c r="F2" s="1372"/>
      <c r="G2" s="1372"/>
      <c r="H2" s="1372"/>
      <c r="I2" s="1372"/>
    </row>
    <row r="3" spans="1:16" ht="13.95" customHeight="1">
      <c r="A3" s="1344"/>
      <c r="B3" s="1372"/>
      <c r="C3" s="1372"/>
      <c r="D3" s="1372"/>
      <c r="E3" s="1372"/>
      <c r="F3" s="1372"/>
      <c r="G3" s="1372"/>
      <c r="H3" s="1372"/>
      <c r="I3" s="1372"/>
    </row>
    <row r="4" spans="1:16" s="77" customFormat="1" ht="19.95" customHeight="1">
      <c r="A4" s="1373" t="s">
        <v>1185</v>
      </c>
      <c r="B4" s="1373"/>
      <c r="C4" s="1373"/>
      <c r="D4" s="1373"/>
      <c r="E4" s="1373"/>
      <c r="F4" s="1373"/>
      <c r="G4" s="1373"/>
      <c r="H4" s="1373"/>
      <c r="I4" s="1373"/>
    </row>
    <row r="5" spans="1:16" s="77" customFormat="1" ht="19.95" customHeight="1">
      <c r="A5" s="1373" t="s">
        <v>1186</v>
      </c>
      <c r="B5" s="1373"/>
      <c r="C5" s="1373"/>
      <c r="D5" s="1373"/>
      <c r="E5" s="1373"/>
      <c r="F5" s="1373"/>
      <c r="G5" s="1373"/>
      <c r="H5" s="1373"/>
      <c r="I5" s="1373"/>
    </row>
    <row r="6" spans="1:16" s="77" customFormat="1" ht="19.95" customHeight="1">
      <c r="A6" s="1373" t="s">
        <v>1187</v>
      </c>
      <c r="B6" s="1373"/>
      <c r="C6" s="1373"/>
      <c r="D6" s="1373"/>
      <c r="E6" s="1373"/>
      <c r="F6" s="1373"/>
      <c r="G6" s="1373"/>
      <c r="H6" s="1373"/>
      <c r="I6" s="1373"/>
    </row>
    <row r="7" spans="1:16" s="77" customFormat="1" ht="19.95" customHeight="1">
      <c r="A7" s="1373" t="s">
        <v>1188</v>
      </c>
      <c r="B7" s="1373"/>
      <c r="C7" s="1373"/>
      <c r="D7" s="1373"/>
      <c r="E7" s="1373"/>
      <c r="F7" s="1373"/>
      <c r="G7" s="1373"/>
      <c r="H7" s="1373"/>
      <c r="I7" s="1373"/>
    </row>
    <row r="8" spans="1:16" s="77" customFormat="1" ht="19.95" customHeight="1">
      <c r="A8" s="1373" t="s">
        <v>1189</v>
      </c>
      <c r="B8" s="1373"/>
      <c r="C8" s="1373"/>
      <c r="D8" s="1373"/>
      <c r="E8" s="1373"/>
      <c r="F8" s="1373"/>
      <c r="G8" s="1373"/>
      <c r="H8" s="1373"/>
      <c r="I8" s="1373"/>
    </row>
    <row r="9" spans="1:16" ht="25.2" customHeight="1">
      <c r="A9" s="148" t="s">
        <v>143</v>
      </c>
      <c r="B9" s="1372"/>
      <c r="C9" s="1372"/>
      <c r="D9" s="1372"/>
      <c r="E9" s="1372"/>
      <c r="F9" s="1372"/>
      <c r="G9" s="1372"/>
      <c r="H9" s="1372"/>
      <c r="I9" s="1372"/>
    </row>
    <row r="10" spans="1:16" ht="13.95" customHeight="1">
      <c r="A10" s="1234"/>
      <c r="B10" s="1234"/>
      <c r="C10" s="1234"/>
      <c r="D10" s="1234"/>
      <c r="E10" s="1234"/>
      <c r="F10" s="1234"/>
      <c r="G10" s="1234"/>
      <c r="H10" s="1234"/>
      <c r="I10" s="1234"/>
    </row>
    <row r="11" spans="1:16" ht="30" customHeight="1">
      <c r="A11" s="133" t="s">
        <v>690</v>
      </c>
      <c r="B11" s="1342"/>
      <c r="C11" s="1342"/>
      <c r="D11" s="1342"/>
      <c r="E11" s="1342"/>
      <c r="F11" s="1342"/>
      <c r="G11" s="1342"/>
      <c r="H11" s="771"/>
      <c r="I11" s="771" t="s">
        <v>320</v>
      </c>
      <c r="J11" s="91"/>
      <c r="K11" s="90"/>
      <c r="L11" s="91"/>
      <c r="M11" s="71"/>
      <c r="N11" s="91"/>
    </row>
    <row r="12" spans="1:16" ht="30" customHeight="1">
      <c r="A12" s="1374" t="s">
        <v>369</v>
      </c>
      <c r="B12" s="1374"/>
      <c r="C12" s="1374"/>
      <c r="D12" s="1374"/>
      <c r="E12" s="1374"/>
      <c r="F12" s="1374"/>
      <c r="G12" s="1374"/>
      <c r="H12" s="1345"/>
      <c r="I12" s="1367"/>
      <c r="J12" s="91"/>
      <c r="K12" s="90"/>
      <c r="L12" s="91"/>
      <c r="M12" s="90"/>
      <c r="N12" s="91"/>
    </row>
    <row r="13" spans="1:16" ht="13.95" customHeight="1">
      <c r="A13" s="1346"/>
      <c r="B13" s="1345"/>
      <c r="C13" s="1367"/>
      <c r="D13" s="1367"/>
      <c r="E13" s="1345"/>
      <c r="F13" s="1367"/>
      <c r="G13" s="1367"/>
      <c r="H13" s="1345"/>
      <c r="I13" s="1367"/>
      <c r="J13" s="91"/>
      <c r="K13" s="90"/>
      <c r="L13" s="91"/>
      <c r="M13" s="90"/>
      <c r="N13" s="91"/>
    </row>
    <row r="14" spans="1:16" ht="24.9" customHeight="1">
      <c r="A14" s="879" t="s">
        <v>374</v>
      </c>
      <c r="B14" s="781"/>
      <c r="C14" s="761"/>
      <c r="D14" s="762"/>
      <c r="E14" s="466" t="s">
        <v>85</v>
      </c>
      <c r="F14" s="466"/>
      <c r="G14" s="466"/>
      <c r="H14" s="466"/>
      <c r="I14" s="467"/>
      <c r="J14" s="16"/>
      <c r="K14" s="16"/>
      <c r="L14" s="16"/>
      <c r="M14" s="16"/>
      <c r="N14" s="16"/>
      <c r="O14" s="15"/>
      <c r="P14" s="15"/>
    </row>
    <row r="15" spans="1:16" ht="24.9" customHeight="1">
      <c r="A15" s="1370"/>
      <c r="B15" s="809"/>
      <c r="C15" s="765"/>
      <c r="D15" s="648"/>
      <c r="E15" s="467" t="s">
        <v>4</v>
      </c>
      <c r="F15" s="693" t="s">
        <v>5</v>
      </c>
      <c r="G15" s="693" t="s">
        <v>6</v>
      </c>
      <c r="H15" s="693" t="s">
        <v>1</v>
      </c>
      <c r="I15" s="693" t="s">
        <v>26</v>
      </c>
      <c r="J15" s="91"/>
      <c r="K15" s="90"/>
      <c r="L15" s="91"/>
      <c r="M15" s="90"/>
      <c r="N15" s="91"/>
    </row>
    <row r="16" spans="1:16" ht="25.05" customHeight="1">
      <c r="A16" s="1375" t="s">
        <v>686</v>
      </c>
      <c r="B16" s="1447"/>
      <c r="C16" s="1448"/>
      <c r="D16" s="1330"/>
      <c r="E16" s="1330">
        <v>128</v>
      </c>
      <c r="F16" s="274">
        <v>99</v>
      </c>
      <c r="G16" s="274">
        <v>112</v>
      </c>
      <c r="H16" s="280">
        <v>339</v>
      </c>
      <c r="I16" s="280">
        <v>1395</v>
      </c>
      <c r="J16" s="91"/>
      <c r="K16" s="90"/>
      <c r="L16" s="91"/>
      <c r="M16" s="90"/>
      <c r="N16" s="91"/>
    </row>
    <row r="17" spans="1:14" ht="25.05" customHeight="1">
      <c r="A17" s="1375" t="s">
        <v>370</v>
      </c>
      <c r="B17" s="1447"/>
      <c r="C17" s="1448"/>
      <c r="D17" s="1330"/>
      <c r="E17" s="1330">
        <v>219</v>
      </c>
      <c r="F17" s="274">
        <v>248</v>
      </c>
      <c r="G17" s="274">
        <v>279</v>
      </c>
      <c r="H17" s="280">
        <v>746</v>
      </c>
      <c r="I17" s="280">
        <v>6976</v>
      </c>
      <c r="J17" s="91"/>
      <c r="K17" s="90"/>
      <c r="L17" s="91"/>
      <c r="M17" s="90"/>
      <c r="N17" s="91"/>
    </row>
    <row r="18" spans="1:14" ht="25.05" customHeight="1">
      <c r="A18" s="1375" t="s">
        <v>687</v>
      </c>
      <c r="B18" s="1449"/>
      <c r="C18" s="1450"/>
      <c r="D18" s="1385"/>
      <c r="E18" s="1385">
        <v>0.58447488584474883</v>
      </c>
      <c r="F18" s="1386">
        <v>0.39919354838709675</v>
      </c>
      <c r="G18" s="1386">
        <v>0.40143369175627241</v>
      </c>
      <c r="H18" s="1387">
        <v>0.45442359249329761</v>
      </c>
      <c r="I18" s="1388">
        <v>0.19997133027522937</v>
      </c>
      <c r="J18" s="91"/>
      <c r="K18" s="90"/>
      <c r="L18" s="91"/>
      <c r="M18" s="90"/>
      <c r="N18" s="91"/>
    </row>
    <row r="19" spans="1:14" ht="25.05" customHeight="1">
      <c r="A19" s="1376" t="s">
        <v>686</v>
      </c>
      <c r="B19" s="1451"/>
      <c r="C19" s="1452"/>
      <c r="D19" s="1389"/>
      <c r="E19" s="1389">
        <v>128</v>
      </c>
      <c r="F19" s="569">
        <v>99</v>
      </c>
      <c r="G19" s="569">
        <v>112</v>
      </c>
      <c r="H19" s="1390">
        <v>339</v>
      </c>
      <c r="I19" s="1391"/>
      <c r="J19" s="91"/>
      <c r="K19" s="90"/>
      <c r="L19" s="91"/>
      <c r="M19" s="90"/>
      <c r="N19" s="91"/>
    </row>
    <row r="20" spans="1:14" ht="25.05" customHeight="1">
      <c r="A20" s="1376" t="s">
        <v>688</v>
      </c>
      <c r="B20" s="1451"/>
      <c r="C20" s="1452"/>
      <c r="D20" s="1389"/>
      <c r="E20" s="1389">
        <v>339</v>
      </c>
      <c r="F20" s="569">
        <v>339</v>
      </c>
      <c r="G20" s="569">
        <v>339</v>
      </c>
      <c r="H20" s="1390">
        <v>339</v>
      </c>
      <c r="I20" s="1392"/>
      <c r="J20" s="91"/>
      <c r="K20" s="90"/>
      <c r="L20" s="91"/>
      <c r="M20" s="90"/>
      <c r="N20" s="91"/>
    </row>
    <row r="21" spans="1:14" ht="25.05" customHeight="1">
      <c r="A21" s="1376" t="s">
        <v>689</v>
      </c>
      <c r="B21" s="1451"/>
      <c r="C21" s="1453"/>
      <c r="D21" s="1393"/>
      <c r="E21" s="1393">
        <v>0.3775811209439528</v>
      </c>
      <c r="F21" s="1394">
        <v>0.29203539823008851</v>
      </c>
      <c r="G21" s="1394">
        <v>0.3303834808259587</v>
      </c>
      <c r="H21" s="1395">
        <v>1</v>
      </c>
      <c r="I21" s="1396"/>
    </row>
    <row r="22" spans="1:14" ht="25.05" customHeight="1">
      <c r="A22" s="1377" t="s">
        <v>371</v>
      </c>
      <c r="B22" s="1454"/>
      <c r="C22" s="1455"/>
      <c r="D22" s="1397"/>
      <c r="E22" s="1397">
        <v>219</v>
      </c>
      <c r="F22" s="1398">
        <v>248</v>
      </c>
      <c r="G22" s="1398">
        <v>279</v>
      </c>
      <c r="H22" s="1399">
        <v>746</v>
      </c>
      <c r="I22" s="1400"/>
    </row>
    <row r="23" spans="1:14" ht="25.05" customHeight="1">
      <c r="A23" s="1377" t="s">
        <v>372</v>
      </c>
      <c r="B23" s="1454"/>
      <c r="C23" s="1455"/>
      <c r="D23" s="1397"/>
      <c r="E23" s="1397">
        <v>746</v>
      </c>
      <c r="F23" s="1398">
        <v>746</v>
      </c>
      <c r="G23" s="1398">
        <v>746</v>
      </c>
      <c r="H23" s="1399">
        <v>746</v>
      </c>
      <c r="I23" s="1401"/>
    </row>
    <row r="24" spans="1:14" ht="25.05" customHeight="1">
      <c r="A24" s="1377" t="s">
        <v>373</v>
      </c>
      <c r="B24" s="1454"/>
      <c r="C24" s="1456"/>
      <c r="D24" s="1402"/>
      <c r="E24" s="1402">
        <v>0.29356568364611257</v>
      </c>
      <c r="F24" s="1403">
        <v>0.33243967828418231</v>
      </c>
      <c r="G24" s="1403">
        <v>0.37399463806970512</v>
      </c>
      <c r="H24" s="1404">
        <v>1</v>
      </c>
      <c r="I24" s="1405"/>
    </row>
    <row r="25" spans="1:14" ht="13.95" customHeight="1">
      <c r="A25" s="1309"/>
      <c r="B25" s="148"/>
      <c r="C25" s="148"/>
      <c r="D25" s="1234"/>
      <c r="E25" s="1234"/>
      <c r="F25" s="1309"/>
      <c r="G25" s="1234"/>
      <c r="H25" s="1234"/>
      <c r="I25" s="1234"/>
      <c r="M25" s="6"/>
    </row>
    <row r="26" spans="1:14" ht="13.95" customHeight="1">
      <c r="A26" s="1309" t="s">
        <v>1199</v>
      </c>
      <c r="B26" s="1309"/>
      <c r="C26" s="148"/>
      <c r="D26" s="1234"/>
      <c r="E26" s="1234"/>
      <c r="F26" s="1309"/>
      <c r="G26" s="1234"/>
      <c r="H26" s="1309" t="s">
        <v>1181</v>
      </c>
      <c r="I26" s="1234"/>
      <c r="M26" s="6"/>
    </row>
    <row r="27" spans="1:14" ht="13.95" customHeight="1">
      <c r="A27" s="1309"/>
      <c r="B27" s="148"/>
      <c r="C27" s="148"/>
      <c r="D27" s="1234"/>
      <c r="E27" s="1234"/>
      <c r="F27" s="1234"/>
      <c r="G27" s="1234"/>
      <c r="H27" s="1234"/>
      <c r="I27" s="1234"/>
    </row>
    <row r="28" spans="1:14" ht="13.95" customHeight="1">
      <c r="A28" s="148" t="s">
        <v>143</v>
      </c>
      <c r="B28" s="148"/>
      <c r="C28" s="148"/>
      <c r="D28" s="1234"/>
      <c r="E28" s="1234"/>
      <c r="F28" s="1234"/>
      <c r="G28" s="1234"/>
      <c r="H28" s="1234"/>
      <c r="I28" s="1234"/>
    </row>
    <row r="29" spans="1:14" ht="13.95" customHeight="1">
      <c r="A29" s="148"/>
      <c r="B29" s="148"/>
      <c r="C29" s="148"/>
      <c r="D29" s="1234"/>
      <c r="E29" s="1234"/>
      <c r="F29" s="1234"/>
      <c r="G29" s="1234"/>
      <c r="H29" s="1234"/>
      <c r="I29" s="1234"/>
    </row>
    <row r="30" spans="1:14" ht="13.95" customHeight="1">
      <c r="A30" s="177" t="s">
        <v>170</v>
      </c>
      <c r="B30" s="974"/>
      <c r="C30" s="974"/>
      <c r="D30" s="1234"/>
      <c r="E30" s="1234"/>
      <c r="F30" s="1234"/>
      <c r="G30" s="1234"/>
      <c r="H30" s="1234"/>
      <c r="I30" s="1234"/>
    </row>
    <row r="31" spans="1:14" ht="13.95" customHeight="1">
      <c r="A31" s="1348"/>
      <c r="B31" s="1347"/>
      <c r="C31" s="1368"/>
      <c r="D31" s="1368"/>
      <c r="E31" s="1347"/>
      <c r="F31" s="1368"/>
      <c r="G31" s="1368"/>
      <c r="H31" s="1347"/>
      <c r="I31" s="1368"/>
      <c r="J31" s="48"/>
      <c r="K31" s="92"/>
      <c r="L31" s="48"/>
      <c r="M31" s="92"/>
      <c r="N31" s="6"/>
    </row>
    <row r="32" spans="1:14" ht="13.95" customHeight="1">
      <c r="A32" s="1348"/>
      <c r="B32" s="1347"/>
      <c r="C32" s="1368"/>
      <c r="D32" s="1368"/>
      <c r="E32" s="1347"/>
      <c r="F32" s="1368"/>
      <c r="G32" s="1368"/>
      <c r="H32" s="1347"/>
      <c r="I32" s="1368"/>
      <c r="J32" s="48"/>
      <c r="K32" s="92"/>
      <c r="L32" s="48"/>
      <c r="M32" s="92"/>
      <c r="N32" s="48"/>
    </row>
    <row r="33" spans="1:14" ht="19.95" customHeight="1">
      <c r="A33" s="133" t="s">
        <v>1197</v>
      </c>
      <c r="B33" s="1342"/>
      <c r="C33" s="1342"/>
      <c r="D33" s="1342"/>
      <c r="E33" s="1342"/>
      <c r="F33" s="1342"/>
      <c r="G33" s="1342"/>
      <c r="H33" s="836"/>
      <c r="I33" s="771" t="s">
        <v>320</v>
      </c>
      <c r="J33" s="48"/>
      <c r="K33" s="92"/>
      <c r="L33" s="48"/>
      <c r="M33" s="71"/>
      <c r="N33" s="48"/>
    </row>
    <row r="34" spans="1:14" ht="19.95" customHeight="1">
      <c r="A34" s="133" t="s">
        <v>1198</v>
      </c>
      <c r="B34" s="1342"/>
      <c r="C34" s="1342"/>
      <c r="D34" s="1342"/>
      <c r="E34" s="1342"/>
      <c r="F34" s="1342"/>
      <c r="G34" s="1342"/>
      <c r="H34" s="836"/>
      <c r="I34" s="1368"/>
      <c r="J34" s="48"/>
      <c r="K34" s="92"/>
      <c r="L34" s="48"/>
      <c r="M34" s="71"/>
      <c r="N34" s="48"/>
    </row>
    <row r="35" spans="1:14" ht="25.2" customHeight="1">
      <c r="A35" s="1374" t="s">
        <v>369</v>
      </c>
      <c r="B35" s="1374"/>
      <c r="C35" s="1374"/>
      <c r="D35" s="1374"/>
      <c r="E35" s="1374"/>
      <c r="F35" s="1374"/>
      <c r="G35" s="1374"/>
      <c r="H35" s="1347"/>
      <c r="I35" s="1368"/>
      <c r="J35" s="48"/>
      <c r="K35" s="92"/>
      <c r="L35" s="48"/>
      <c r="M35" s="71"/>
      <c r="N35" s="48"/>
    </row>
    <row r="36" spans="1:14" ht="13.95" customHeight="1">
      <c r="A36" s="1073"/>
      <c r="B36" s="1073"/>
      <c r="C36" s="1073"/>
      <c r="D36" s="1234"/>
      <c r="E36" s="1234"/>
      <c r="F36" s="1234"/>
      <c r="G36" s="1234"/>
      <c r="H36" s="1234"/>
      <c r="I36" s="1234"/>
    </row>
    <row r="37" spans="1:14" ht="25.2" customHeight="1">
      <c r="A37" s="879" t="s">
        <v>242</v>
      </c>
      <c r="B37" s="1488"/>
      <c r="C37" s="1380"/>
      <c r="D37" s="781" t="s">
        <v>83</v>
      </c>
      <c r="E37" s="465" t="s">
        <v>85</v>
      </c>
      <c r="F37" s="466"/>
      <c r="G37" s="466"/>
      <c r="H37" s="466"/>
      <c r="I37" s="467"/>
    </row>
    <row r="38" spans="1:14" ht="25.2" customHeight="1">
      <c r="A38" s="1587"/>
      <c r="B38" s="1588"/>
      <c r="C38" s="1600"/>
      <c r="D38" s="1601"/>
      <c r="E38" s="665" t="s">
        <v>4</v>
      </c>
      <c r="F38" s="665" t="s">
        <v>5</v>
      </c>
      <c r="G38" s="665" t="s">
        <v>6</v>
      </c>
      <c r="H38" s="665" t="s">
        <v>1</v>
      </c>
      <c r="I38" s="665" t="s">
        <v>26</v>
      </c>
    </row>
    <row r="39" spans="1:14" ht="19.95" customHeight="1">
      <c r="A39" s="1350" t="s">
        <v>1190</v>
      </c>
      <c r="B39" s="1589"/>
      <c r="C39" s="1489"/>
      <c r="D39" s="1462" t="s">
        <v>53</v>
      </c>
      <c r="E39" s="312">
        <v>21439</v>
      </c>
      <c r="F39" s="312">
        <v>15777</v>
      </c>
      <c r="G39" s="391">
        <v>19405</v>
      </c>
      <c r="H39" s="312">
        <f>SUM(E39:G39)</f>
        <v>56621</v>
      </c>
      <c r="I39" s="1332">
        <v>223716</v>
      </c>
    </row>
    <row r="40" spans="1:14" ht="19.95" customHeight="1">
      <c r="A40" s="1459" t="s">
        <v>1191</v>
      </c>
      <c r="B40" s="1590"/>
      <c r="C40" s="741"/>
      <c r="D40" s="1463" t="s">
        <v>54</v>
      </c>
      <c r="E40" s="313">
        <v>65897</v>
      </c>
      <c r="F40" s="313">
        <v>54181</v>
      </c>
      <c r="G40" s="392">
        <v>58856</v>
      </c>
      <c r="H40" s="313">
        <f>SUM(E40:G40)</f>
        <v>178934</v>
      </c>
      <c r="I40" s="1406">
        <v>663489</v>
      </c>
    </row>
    <row r="41" spans="1:14" ht="30" customHeight="1">
      <c r="A41" s="1459"/>
      <c r="B41" s="1590"/>
      <c r="C41" s="741"/>
      <c r="D41" s="1480" t="s">
        <v>55</v>
      </c>
      <c r="E41" s="638">
        <v>14756</v>
      </c>
      <c r="F41" s="638">
        <v>10810</v>
      </c>
      <c r="G41" s="1407">
        <v>12950</v>
      </c>
      <c r="H41" s="638">
        <f>SUM(E41:G41)</f>
        <v>38516</v>
      </c>
      <c r="I41" s="1331">
        <v>170562</v>
      </c>
    </row>
    <row r="42" spans="1:14" ht="19.95" customHeight="1">
      <c r="A42" s="1460"/>
      <c r="B42" s="1591"/>
      <c r="C42" s="1490"/>
      <c r="D42" s="1464" t="s">
        <v>50</v>
      </c>
      <c r="E42" s="280">
        <f>SUM(E39:E41)</f>
        <v>102092</v>
      </c>
      <c r="F42" s="280">
        <f>SUM(F39:F41)</f>
        <v>80768</v>
      </c>
      <c r="G42" s="280">
        <f>SUM(G39:G41)</f>
        <v>91211</v>
      </c>
      <c r="H42" s="881">
        <f>SUM(E42:G42)</f>
        <v>274071</v>
      </c>
      <c r="I42" s="280">
        <f>SUM(I39:I41)</f>
        <v>1057767</v>
      </c>
    </row>
    <row r="43" spans="1:14" ht="19.95" customHeight="1">
      <c r="A43" s="1457" t="s">
        <v>243</v>
      </c>
      <c r="B43" s="1592"/>
      <c r="C43" s="1458"/>
      <c r="D43" s="1462" t="s">
        <v>53</v>
      </c>
      <c r="E43" s="312">
        <v>34283</v>
      </c>
      <c r="F43" s="312">
        <v>33456</v>
      </c>
      <c r="G43" s="312">
        <v>43773</v>
      </c>
      <c r="H43" s="312">
        <f>SUM(E43:G43)</f>
        <v>111512</v>
      </c>
      <c r="I43" s="312">
        <v>1026922</v>
      </c>
    </row>
    <row r="44" spans="1:14" ht="19.95" customHeight="1">
      <c r="A44" s="1351"/>
      <c r="B44" s="1590"/>
      <c r="C44" s="741"/>
      <c r="D44" s="1463" t="s">
        <v>54</v>
      </c>
      <c r="E44" s="313">
        <v>122176</v>
      </c>
      <c r="F44" s="313">
        <v>163676</v>
      </c>
      <c r="G44" s="313">
        <v>152653</v>
      </c>
      <c r="H44" s="313">
        <f t="shared" ref="H44:H45" si="0">SUM(E44:G44)</f>
        <v>438505</v>
      </c>
      <c r="I44" s="313">
        <v>3382998</v>
      </c>
    </row>
    <row r="45" spans="1:14" ht="30" customHeight="1">
      <c r="A45" s="1351"/>
      <c r="B45" s="1590"/>
      <c r="C45" s="741"/>
      <c r="D45" s="1481" t="s">
        <v>55</v>
      </c>
      <c r="E45" s="638">
        <v>25322</v>
      </c>
      <c r="F45" s="638">
        <v>27466</v>
      </c>
      <c r="G45" s="638">
        <v>32835</v>
      </c>
      <c r="H45" s="638">
        <f t="shared" si="0"/>
        <v>85623</v>
      </c>
      <c r="I45" s="638">
        <v>1056080</v>
      </c>
    </row>
    <row r="46" spans="1:14" ht="19.95" customHeight="1">
      <c r="A46" s="1351"/>
      <c r="B46" s="1593"/>
      <c r="C46" s="1491"/>
      <c r="D46" s="1464" t="s">
        <v>50</v>
      </c>
      <c r="E46" s="280">
        <f>SUM(E43:E45)</f>
        <v>181781</v>
      </c>
      <c r="F46" s="280">
        <f t="shared" ref="F46:I46" si="1">SUM(F43:F45)</f>
        <v>224598</v>
      </c>
      <c r="G46" s="280">
        <f t="shared" si="1"/>
        <v>229261</v>
      </c>
      <c r="H46" s="280">
        <f t="shared" si="1"/>
        <v>635640</v>
      </c>
      <c r="I46" s="280">
        <f t="shared" si="1"/>
        <v>5466000</v>
      </c>
    </row>
    <row r="47" spans="1:14" ht="19.95" customHeight="1">
      <c r="A47" s="1457" t="s">
        <v>1192</v>
      </c>
      <c r="B47" s="1592"/>
      <c r="C47" s="1492"/>
      <c r="D47" s="1465" t="s">
        <v>53</v>
      </c>
      <c r="E47" s="1408">
        <f t="shared" ref="E47:I47" si="2">+E39/E43</f>
        <v>0.62535367383251173</v>
      </c>
      <c r="F47" s="1408">
        <f t="shared" si="2"/>
        <v>0.47157460545193686</v>
      </c>
      <c r="G47" s="1408">
        <f t="shared" si="2"/>
        <v>0.44330980284650356</v>
      </c>
      <c r="H47" s="1408">
        <f t="shared" si="2"/>
        <v>0.50775701269818496</v>
      </c>
      <c r="I47" s="1408">
        <f t="shared" si="2"/>
        <v>0.21785101497484716</v>
      </c>
    </row>
    <row r="48" spans="1:14" ht="19.95" customHeight="1">
      <c r="A48" s="1351" t="s">
        <v>1191</v>
      </c>
      <c r="B48" s="1590"/>
      <c r="C48" s="1493"/>
      <c r="D48" s="1383" t="s">
        <v>54</v>
      </c>
      <c r="E48" s="1409">
        <f t="shared" ref="E48:I48" si="3">+E40/E44</f>
        <v>0.53936124934520691</v>
      </c>
      <c r="F48" s="1409">
        <f t="shared" si="3"/>
        <v>0.33102592927490898</v>
      </c>
      <c r="G48" s="1409">
        <f t="shared" si="3"/>
        <v>0.38555416532921072</v>
      </c>
      <c r="H48" s="1409">
        <f t="shared" si="3"/>
        <v>0.4080546401979453</v>
      </c>
      <c r="I48" s="1409">
        <f t="shared" si="3"/>
        <v>0.19612456170532763</v>
      </c>
    </row>
    <row r="49" spans="1:9" ht="30" customHeight="1">
      <c r="A49" s="1351"/>
      <c r="B49" s="1590"/>
      <c r="C49" s="1493"/>
      <c r="D49" s="1482" t="s">
        <v>55</v>
      </c>
      <c r="E49" s="1298">
        <f t="shared" ref="E49:I49" si="4">+E41/E45</f>
        <v>0.58273438117052367</v>
      </c>
      <c r="F49" s="1298">
        <f t="shared" si="4"/>
        <v>0.39357751401733054</v>
      </c>
      <c r="G49" s="1298">
        <f t="shared" si="4"/>
        <v>0.3943962235419522</v>
      </c>
      <c r="H49" s="1298">
        <f t="shared" si="4"/>
        <v>0.44983240484449272</v>
      </c>
      <c r="I49" s="1298">
        <f t="shared" si="4"/>
        <v>0.16150481024164837</v>
      </c>
    </row>
    <row r="50" spans="1:9" ht="19.95" customHeight="1">
      <c r="A50" s="1351"/>
      <c r="B50" s="1593"/>
      <c r="C50" s="1494"/>
      <c r="D50" s="1466" t="s">
        <v>50</v>
      </c>
      <c r="E50" s="1388">
        <f t="shared" ref="E50:I50" si="5">+E42/E46</f>
        <v>0.56162085146412444</v>
      </c>
      <c r="F50" s="1388">
        <f t="shared" si="5"/>
        <v>0.35961139458053948</v>
      </c>
      <c r="G50" s="1388">
        <f t="shared" si="5"/>
        <v>0.39784786771409003</v>
      </c>
      <c r="H50" s="1388">
        <f t="shared" si="5"/>
        <v>0.43117330564470457</v>
      </c>
      <c r="I50" s="1387">
        <f t="shared" si="5"/>
        <v>0.19351756311745336</v>
      </c>
    </row>
    <row r="51" spans="1:9" ht="19.95" customHeight="1">
      <c r="A51" s="1352" t="s">
        <v>1190</v>
      </c>
      <c r="B51" s="1594"/>
      <c r="C51" s="1470"/>
      <c r="D51" s="1467" t="s">
        <v>53</v>
      </c>
      <c r="E51" s="1410">
        <v>21439</v>
      </c>
      <c r="F51" s="1410">
        <v>15777</v>
      </c>
      <c r="G51" s="1410">
        <v>19405</v>
      </c>
      <c r="H51" s="1410">
        <f>SUM(E51:G51)</f>
        <v>56621</v>
      </c>
      <c r="I51" s="1411"/>
    </row>
    <row r="52" spans="1:9" ht="19.95" customHeight="1">
      <c r="A52" s="1353" t="s">
        <v>1191</v>
      </c>
      <c r="B52" s="1595"/>
      <c r="C52" s="1471"/>
      <c r="D52" s="1468" t="s">
        <v>54</v>
      </c>
      <c r="E52" s="1412">
        <v>65897</v>
      </c>
      <c r="F52" s="1412">
        <v>54181</v>
      </c>
      <c r="G52" s="1412">
        <v>58856</v>
      </c>
      <c r="H52" s="1412">
        <f>SUM(E52:G52)</f>
        <v>178934</v>
      </c>
      <c r="I52" s="1411"/>
    </row>
    <row r="53" spans="1:9" ht="30" customHeight="1">
      <c r="A53" s="1353"/>
      <c r="B53" s="1595"/>
      <c r="C53" s="1471"/>
      <c r="D53" s="1483" t="s">
        <v>55</v>
      </c>
      <c r="E53" s="1413">
        <v>14756</v>
      </c>
      <c r="F53" s="1413">
        <v>10810</v>
      </c>
      <c r="G53" s="1413">
        <v>12950</v>
      </c>
      <c r="H53" s="1413">
        <f>SUM(E53:G53)</f>
        <v>38516</v>
      </c>
      <c r="I53" s="1411"/>
    </row>
    <row r="54" spans="1:9" ht="19.95" customHeight="1">
      <c r="A54" s="1354"/>
      <c r="B54" s="1596"/>
      <c r="C54" s="1495"/>
      <c r="D54" s="1469" t="s">
        <v>50</v>
      </c>
      <c r="E54" s="589">
        <f>SUM(E51:E53)</f>
        <v>102092</v>
      </c>
      <c r="F54" s="589">
        <f>SUM(F51:F53)</f>
        <v>80768</v>
      </c>
      <c r="G54" s="589">
        <f>SUM(G51:G53)</f>
        <v>91211</v>
      </c>
      <c r="H54" s="589">
        <f>SUM(H51:H53)</f>
        <v>274071</v>
      </c>
      <c r="I54" s="1401"/>
    </row>
    <row r="55" spans="1:9" ht="19.95" customHeight="1">
      <c r="A55" s="1352" t="s">
        <v>1193</v>
      </c>
      <c r="B55" s="1594"/>
      <c r="C55" s="1470"/>
      <c r="D55" s="1470" t="s">
        <v>53</v>
      </c>
      <c r="E55" s="1414">
        <v>56621</v>
      </c>
      <c r="F55" s="1414">
        <v>56621</v>
      </c>
      <c r="G55" s="1414">
        <v>56621</v>
      </c>
      <c r="H55" s="1414">
        <v>56621</v>
      </c>
      <c r="I55" s="1415"/>
    </row>
    <row r="56" spans="1:9" ht="19.95" customHeight="1">
      <c r="A56" s="1353" t="s">
        <v>1194</v>
      </c>
      <c r="B56" s="1595"/>
      <c r="C56" s="1471"/>
      <c r="D56" s="1471" t="s">
        <v>54</v>
      </c>
      <c r="E56" s="1416">
        <v>178934</v>
      </c>
      <c r="F56" s="1416">
        <v>178934</v>
      </c>
      <c r="G56" s="1416">
        <v>178934</v>
      </c>
      <c r="H56" s="1416">
        <v>178934</v>
      </c>
      <c r="I56" s="1415"/>
    </row>
    <row r="57" spans="1:9" ht="30" customHeight="1">
      <c r="A57" s="1353"/>
      <c r="B57" s="1595"/>
      <c r="C57" s="1471"/>
      <c r="D57" s="1484" t="s">
        <v>55</v>
      </c>
      <c r="E57" s="1417">
        <v>38516</v>
      </c>
      <c r="F57" s="1417">
        <v>38516</v>
      </c>
      <c r="G57" s="1417">
        <v>38516</v>
      </c>
      <c r="H57" s="1417">
        <v>38516</v>
      </c>
      <c r="I57" s="1415"/>
    </row>
    <row r="58" spans="1:9" ht="19.95" customHeight="1">
      <c r="A58" s="1354"/>
      <c r="B58" s="1596"/>
      <c r="C58" s="1495"/>
      <c r="D58" s="1469" t="s">
        <v>50</v>
      </c>
      <c r="E58" s="589">
        <v>274071</v>
      </c>
      <c r="F58" s="589">
        <v>274071</v>
      </c>
      <c r="G58" s="589">
        <v>274071</v>
      </c>
      <c r="H58" s="589">
        <v>274071</v>
      </c>
      <c r="I58" s="1401"/>
    </row>
    <row r="59" spans="1:9" ht="19.95" customHeight="1">
      <c r="A59" s="1352" t="s">
        <v>1195</v>
      </c>
      <c r="B59" s="1594"/>
      <c r="C59" s="1470"/>
      <c r="D59" s="1446" t="s">
        <v>53</v>
      </c>
      <c r="E59" s="1418">
        <f>+E51/E55</f>
        <v>0.37864043376132528</v>
      </c>
      <c r="F59" s="1418">
        <f>+F51/F55</f>
        <v>0.27864219989049999</v>
      </c>
      <c r="G59" s="1418">
        <f>+G51/G55</f>
        <v>0.34271736634817468</v>
      </c>
      <c r="H59" s="1418">
        <f>+H51/H55</f>
        <v>1</v>
      </c>
      <c r="I59" s="1419"/>
    </row>
    <row r="60" spans="1:9" ht="19.95" customHeight="1">
      <c r="A60" s="1353" t="s">
        <v>1196</v>
      </c>
      <c r="B60" s="1595"/>
      <c r="C60" s="1471"/>
      <c r="D60" s="1468" t="s">
        <v>54</v>
      </c>
      <c r="E60" s="1420">
        <f t="shared" ref="E60:H60" si="6">+E52/E56</f>
        <v>0.36827545351917468</v>
      </c>
      <c r="F60" s="1420">
        <f t="shared" si="6"/>
        <v>0.30279879732191756</v>
      </c>
      <c r="G60" s="1420">
        <f t="shared" si="6"/>
        <v>0.32892574915890777</v>
      </c>
      <c r="H60" s="1420">
        <f t="shared" si="6"/>
        <v>1</v>
      </c>
      <c r="I60" s="1419"/>
    </row>
    <row r="61" spans="1:9" ht="30" customHeight="1">
      <c r="A61" s="1353"/>
      <c r="B61" s="1595"/>
      <c r="C61" s="1471"/>
      <c r="D61" s="1485" t="s">
        <v>55</v>
      </c>
      <c r="E61" s="1421">
        <f t="shared" ref="E61:H61" si="7">+E53/E57</f>
        <v>0.38311351126804444</v>
      </c>
      <c r="F61" s="1421">
        <f t="shared" si="7"/>
        <v>0.28066258178419357</v>
      </c>
      <c r="G61" s="1421">
        <f t="shared" si="7"/>
        <v>0.33622390694776194</v>
      </c>
      <c r="H61" s="1421">
        <f t="shared" si="7"/>
        <v>1</v>
      </c>
      <c r="I61" s="1419"/>
    </row>
    <row r="62" spans="1:9" ht="19.95" customHeight="1">
      <c r="A62" s="1354"/>
      <c r="B62" s="1596"/>
      <c r="C62" s="1495"/>
      <c r="D62" s="1472" t="s">
        <v>50</v>
      </c>
      <c r="E62" s="1422">
        <f t="shared" ref="E62:H62" si="8">+E54/E58</f>
        <v>0.37250201590098914</v>
      </c>
      <c r="F62" s="1422">
        <f t="shared" si="8"/>
        <v>0.2946973594433559</v>
      </c>
      <c r="G62" s="1422">
        <f t="shared" si="8"/>
        <v>0.33280062465565491</v>
      </c>
      <c r="H62" s="1422">
        <f t="shared" si="8"/>
        <v>1</v>
      </c>
      <c r="I62" s="1423"/>
    </row>
    <row r="63" spans="1:9" ht="19.95" customHeight="1">
      <c r="A63" s="1461" t="s">
        <v>243</v>
      </c>
      <c r="B63" s="1597"/>
      <c r="C63" s="1473"/>
      <c r="D63" s="1473" t="s">
        <v>53</v>
      </c>
      <c r="E63" s="1424">
        <v>34283</v>
      </c>
      <c r="F63" s="1425">
        <v>33456</v>
      </c>
      <c r="G63" s="1425">
        <v>43773</v>
      </c>
      <c r="H63" s="1426">
        <v>111512</v>
      </c>
      <c r="I63" s="1427"/>
    </row>
    <row r="64" spans="1:9" ht="19.95" customHeight="1">
      <c r="A64" s="1355"/>
      <c r="B64" s="1598"/>
      <c r="C64" s="1474"/>
      <c r="D64" s="1474" t="s">
        <v>54</v>
      </c>
      <c r="E64" s="1424">
        <v>122176</v>
      </c>
      <c r="F64" s="1425">
        <v>163676</v>
      </c>
      <c r="G64" s="1425">
        <v>152653</v>
      </c>
      <c r="H64" s="1426">
        <v>438505</v>
      </c>
      <c r="I64" s="1415"/>
    </row>
    <row r="65" spans="1:14" ht="30" customHeight="1">
      <c r="A65" s="1355"/>
      <c r="B65" s="1598"/>
      <c r="C65" s="1474"/>
      <c r="D65" s="1486" t="s">
        <v>55</v>
      </c>
      <c r="E65" s="1424">
        <v>25322</v>
      </c>
      <c r="F65" s="1425">
        <v>27466</v>
      </c>
      <c r="G65" s="1425">
        <v>32835</v>
      </c>
      <c r="H65" s="1426">
        <v>85623</v>
      </c>
      <c r="I65" s="1415"/>
    </row>
    <row r="66" spans="1:14" ht="19.95" customHeight="1">
      <c r="A66" s="1356"/>
      <c r="B66" s="1599"/>
      <c r="C66" s="1475"/>
      <c r="D66" s="1476" t="s">
        <v>50</v>
      </c>
      <c r="E66" s="1428">
        <v>181781</v>
      </c>
      <c r="F66" s="1428">
        <v>224598</v>
      </c>
      <c r="G66" s="1428">
        <v>229261</v>
      </c>
      <c r="H66" s="1399">
        <v>635640</v>
      </c>
      <c r="I66" s="1401"/>
    </row>
    <row r="67" spans="1:14" ht="19.95" customHeight="1">
      <c r="A67" s="1461" t="s">
        <v>366</v>
      </c>
      <c r="B67" s="1597"/>
      <c r="C67" s="1473"/>
      <c r="D67" s="1473" t="s">
        <v>53</v>
      </c>
      <c r="E67" s="1429">
        <v>111512</v>
      </c>
      <c r="F67" s="1429">
        <v>111512</v>
      </c>
      <c r="G67" s="1429">
        <v>111512</v>
      </c>
      <c r="H67" s="1430">
        <v>111512</v>
      </c>
      <c r="I67" s="1415"/>
    </row>
    <row r="68" spans="1:14" ht="19.95" customHeight="1">
      <c r="A68" s="1355"/>
      <c r="B68" s="1598"/>
      <c r="C68" s="1474"/>
      <c r="D68" s="1474" t="s">
        <v>54</v>
      </c>
      <c r="E68" s="1431">
        <v>438505</v>
      </c>
      <c r="F68" s="1431">
        <v>438505</v>
      </c>
      <c r="G68" s="1431">
        <v>438505</v>
      </c>
      <c r="H68" s="1432">
        <v>438505</v>
      </c>
      <c r="I68" s="1415"/>
    </row>
    <row r="69" spans="1:14" ht="30" customHeight="1">
      <c r="A69" s="1355"/>
      <c r="B69" s="1598"/>
      <c r="C69" s="1474"/>
      <c r="D69" s="1486" t="s">
        <v>55</v>
      </c>
      <c r="E69" s="1433">
        <v>85623</v>
      </c>
      <c r="F69" s="1431">
        <v>85623</v>
      </c>
      <c r="G69" s="1433">
        <v>85623</v>
      </c>
      <c r="H69" s="1434">
        <v>85623</v>
      </c>
      <c r="I69" s="1415"/>
    </row>
    <row r="70" spans="1:14" ht="19.95" customHeight="1">
      <c r="A70" s="1356"/>
      <c r="B70" s="1599"/>
      <c r="C70" s="1475"/>
      <c r="D70" s="1476" t="s">
        <v>50</v>
      </c>
      <c r="E70" s="1435">
        <v>635640</v>
      </c>
      <c r="F70" s="1435">
        <v>635640</v>
      </c>
      <c r="G70" s="1435">
        <v>635640</v>
      </c>
      <c r="H70" s="1435">
        <v>635640</v>
      </c>
      <c r="I70" s="1401"/>
    </row>
    <row r="71" spans="1:14" ht="19.95" customHeight="1">
      <c r="A71" s="1461" t="s">
        <v>367</v>
      </c>
      <c r="B71" s="1597"/>
      <c r="C71" s="1473"/>
      <c r="D71" s="1477" t="s">
        <v>53</v>
      </c>
      <c r="E71" s="1436">
        <f>+E63/E67</f>
        <v>0.30743776454551974</v>
      </c>
      <c r="F71" s="1436">
        <f>+F63/F67</f>
        <v>0.30002152234737067</v>
      </c>
      <c r="G71" s="1436">
        <f>+G63/G67</f>
        <v>0.39254071310710953</v>
      </c>
      <c r="H71" s="1436">
        <f>+H63/H67</f>
        <v>1</v>
      </c>
      <c r="I71" s="1419"/>
    </row>
    <row r="72" spans="1:14" ht="19.95" customHeight="1">
      <c r="A72" s="1355"/>
      <c r="B72" s="1598"/>
      <c r="C72" s="1474"/>
      <c r="D72" s="1478" t="s">
        <v>54</v>
      </c>
      <c r="E72" s="1437">
        <f t="shared" ref="E72:H72" si="9">+E64/E68</f>
        <v>0.27861940000684143</v>
      </c>
      <c r="F72" s="1437">
        <f t="shared" si="9"/>
        <v>0.37325914185699138</v>
      </c>
      <c r="G72" s="1437">
        <f t="shared" si="9"/>
        <v>0.34812145813616718</v>
      </c>
      <c r="H72" s="1437">
        <f t="shared" si="9"/>
        <v>1</v>
      </c>
      <c r="I72" s="1419"/>
    </row>
    <row r="73" spans="1:14" ht="30" customHeight="1">
      <c r="A73" s="1355"/>
      <c r="B73" s="1598"/>
      <c r="C73" s="1474"/>
      <c r="D73" s="1487" t="s">
        <v>55</v>
      </c>
      <c r="E73" s="1438">
        <f t="shared" ref="E73:H73" si="10">+E65/E69</f>
        <v>0.29573829461710055</v>
      </c>
      <c r="F73" s="1438">
        <f t="shared" si="10"/>
        <v>0.32077829555142895</v>
      </c>
      <c r="G73" s="1438">
        <f t="shared" si="10"/>
        <v>0.3834834098314705</v>
      </c>
      <c r="H73" s="1438">
        <f t="shared" si="10"/>
        <v>1</v>
      </c>
      <c r="I73" s="1419"/>
    </row>
    <row r="74" spans="1:14" ht="19.95" customHeight="1">
      <c r="A74" s="1356"/>
      <c r="B74" s="1599"/>
      <c r="C74" s="1475"/>
      <c r="D74" s="1479" t="s">
        <v>50</v>
      </c>
      <c r="E74" s="1439">
        <f t="shared" ref="E74:H74" si="11">+E66/E70</f>
        <v>0.28598105846076394</v>
      </c>
      <c r="F74" s="1439">
        <f t="shared" si="11"/>
        <v>0.35334151406456482</v>
      </c>
      <c r="G74" s="1439">
        <f t="shared" si="11"/>
        <v>0.36067742747467119</v>
      </c>
      <c r="H74" s="1439">
        <f t="shared" si="11"/>
        <v>1</v>
      </c>
      <c r="I74" s="1440"/>
    </row>
    <row r="75" spans="1:14" ht="19.95" customHeight="1">
      <c r="A75" s="1234"/>
      <c r="B75" s="1234"/>
      <c r="C75" s="1234"/>
      <c r="D75" s="1234"/>
      <c r="E75" s="1234"/>
      <c r="F75" s="1309"/>
      <c r="G75" s="1309"/>
      <c r="H75" s="1309" t="s">
        <v>1182</v>
      </c>
      <c r="I75" s="1234"/>
    </row>
    <row r="76" spans="1:14" ht="19.95" customHeight="1">
      <c r="A76" s="803" t="s">
        <v>1200</v>
      </c>
      <c r="B76" s="803"/>
      <c r="C76" s="1234"/>
      <c r="D76" s="1234"/>
      <c r="E76" s="1234"/>
      <c r="F76" s="1234"/>
      <c r="G76" s="1309"/>
      <c r="H76" s="1234"/>
      <c r="I76" s="1234"/>
    </row>
    <row r="77" spans="1:14" ht="19.95" customHeight="1">
      <c r="A77" s="1309" t="s">
        <v>1201</v>
      </c>
      <c r="B77" s="1309"/>
      <c r="C77" s="1309"/>
      <c r="D77" s="1357"/>
      <c r="E77" s="1357"/>
      <c r="F77" s="1357"/>
      <c r="G77" s="1358"/>
      <c r="H77" s="1309"/>
      <c r="I77" s="1309"/>
      <c r="J77" s="8"/>
      <c r="K77" s="80"/>
      <c r="L77" s="80"/>
      <c r="M77" s="6"/>
      <c r="N77" s="80"/>
    </row>
    <row r="78" spans="1:14" ht="13.95" customHeight="1">
      <c r="A78" s="803"/>
      <c r="B78" s="1077"/>
      <c r="C78" s="803"/>
      <c r="D78" s="1359"/>
      <c r="E78" s="1359"/>
      <c r="F78" s="1359"/>
      <c r="G78" s="1360"/>
      <c r="H78" s="1309"/>
      <c r="I78" s="1309"/>
      <c r="J78" s="8"/>
      <c r="M78" s="6"/>
    </row>
    <row r="79" spans="1:14" ht="19.95" customHeight="1">
      <c r="A79" s="872" t="s">
        <v>480</v>
      </c>
      <c r="B79" s="1379"/>
      <c r="C79" s="1073"/>
      <c r="D79" s="1234"/>
      <c r="E79" s="1234"/>
      <c r="F79" s="1234"/>
      <c r="G79" s="1234"/>
      <c r="H79" s="1234"/>
      <c r="I79" s="1234"/>
    </row>
    <row r="80" spans="1:14" ht="19.95" customHeight="1">
      <c r="A80" s="872" t="s">
        <v>143</v>
      </c>
      <c r="B80" s="1073"/>
      <c r="C80" s="1073"/>
      <c r="D80" s="1361"/>
      <c r="E80" s="1234"/>
      <c r="F80" s="1234"/>
      <c r="G80" s="1234"/>
      <c r="H80" s="1234"/>
      <c r="I80" s="1234"/>
    </row>
    <row r="81" spans="1:15" ht="13.95" customHeight="1">
      <c r="A81" s="1371"/>
      <c r="B81" s="1371"/>
      <c r="C81" s="1371"/>
      <c r="D81" s="1234"/>
      <c r="E81" s="1234"/>
      <c r="F81" s="1234"/>
      <c r="G81" s="1234"/>
      <c r="H81" s="1234"/>
      <c r="I81" s="1234"/>
    </row>
    <row r="82" spans="1:15" ht="13.95" customHeight="1">
      <c r="A82" s="177" t="s">
        <v>552</v>
      </c>
      <c r="B82" s="974"/>
      <c r="C82" s="974"/>
      <c r="D82" s="1234"/>
      <c r="E82" s="1234"/>
      <c r="F82" s="1234"/>
      <c r="G82" s="1234"/>
      <c r="H82" s="1234"/>
      <c r="I82" s="1234"/>
    </row>
    <row r="83" spans="1:15" ht="13.95" customHeight="1">
      <c r="A83" s="974"/>
      <c r="B83" s="974"/>
      <c r="C83" s="974"/>
      <c r="D83" s="1234"/>
      <c r="E83" s="1234"/>
      <c r="F83" s="1234"/>
      <c r="G83" s="1234"/>
      <c r="H83" s="1234"/>
      <c r="I83" s="1234"/>
    </row>
    <row r="84" spans="1:15" ht="13.95" customHeight="1">
      <c r="A84" s="974"/>
      <c r="B84" s="974"/>
      <c r="C84" s="974"/>
      <c r="D84" s="1234"/>
      <c r="E84" s="1234"/>
      <c r="F84" s="1234"/>
      <c r="G84" s="1234"/>
      <c r="H84" s="1234"/>
      <c r="I84" s="1234"/>
    </row>
    <row r="85" spans="1:15" ht="24.9" customHeight="1">
      <c r="A85" s="133" t="s">
        <v>685</v>
      </c>
      <c r="B85" s="1234"/>
      <c r="C85" s="1234"/>
      <c r="D85" s="1234"/>
      <c r="E85" s="1234"/>
      <c r="F85" s="1234"/>
      <c r="G85" s="1234"/>
      <c r="H85" s="836"/>
      <c r="I85" s="771" t="s">
        <v>320</v>
      </c>
      <c r="J85" s="71"/>
      <c r="K85" s="71"/>
    </row>
    <row r="86" spans="1:15" ht="13.95" customHeight="1">
      <c r="A86" s="177"/>
      <c r="B86" s="1362"/>
      <c r="C86" s="1234"/>
      <c r="D86" s="1234"/>
      <c r="E86" s="1234"/>
      <c r="F86" s="1234"/>
      <c r="G86" s="1234"/>
      <c r="H86" s="1234"/>
      <c r="I86" s="1234"/>
    </row>
    <row r="87" spans="1:15" ht="24.9" customHeight="1">
      <c r="A87" s="177"/>
      <c r="B87" s="64"/>
      <c r="C87" s="799" t="s">
        <v>283</v>
      </c>
      <c r="D87" s="806"/>
      <c r="E87" s="806"/>
      <c r="F87" s="806"/>
      <c r="G87" s="800"/>
      <c r="H87" s="64"/>
      <c r="I87" s="64"/>
      <c r="J87" s="64"/>
      <c r="K87" s="64"/>
      <c r="L87" s="64"/>
      <c r="M87" s="11"/>
    </row>
    <row r="88" spans="1:15" ht="13.95" customHeight="1">
      <c r="A88" s="879" t="s">
        <v>32</v>
      </c>
      <c r="B88" s="1380"/>
      <c r="C88" s="572" t="s">
        <v>282</v>
      </c>
      <c r="D88" s="178"/>
      <c r="E88" s="178"/>
      <c r="F88" s="178" t="s">
        <v>286</v>
      </c>
      <c r="G88" s="641"/>
      <c r="H88" s="1363"/>
      <c r="I88" s="1363"/>
      <c r="J88" s="174"/>
      <c r="K88" s="174"/>
      <c r="L88" s="175"/>
      <c r="M88" s="155"/>
      <c r="N88" s="156"/>
      <c r="O88" s="157"/>
    </row>
    <row r="89" spans="1:15" ht="24.9" customHeight="1">
      <c r="A89" s="1381"/>
      <c r="B89" s="1382"/>
      <c r="C89" s="618" t="s">
        <v>277</v>
      </c>
      <c r="D89" s="618" t="s">
        <v>278</v>
      </c>
      <c r="E89" s="618" t="s">
        <v>279</v>
      </c>
      <c r="F89" s="618" t="s">
        <v>280</v>
      </c>
      <c r="G89" s="618" t="s">
        <v>281</v>
      </c>
      <c r="H89" s="693" t="s">
        <v>183</v>
      </c>
      <c r="I89" s="693" t="s">
        <v>0</v>
      </c>
      <c r="J89" s="174"/>
      <c r="K89" s="174"/>
      <c r="L89" s="174"/>
      <c r="M89" s="156"/>
      <c r="N89" s="156"/>
      <c r="O89" s="11"/>
    </row>
    <row r="90" spans="1:15" ht="24.9" customHeight="1">
      <c r="A90" s="1378" t="s">
        <v>284</v>
      </c>
      <c r="B90" s="1364" t="s">
        <v>172</v>
      </c>
      <c r="C90" s="1441">
        <v>39819</v>
      </c>
      <c r="D90" s="1441">
        <v>12701</v>
      </c>
      <c r="E90" s="1441">
        <v>6914</v>
      </c>
      <c r="F90" s="1441">
        <v>6501</v>
      </c>
      <c r="G90" s="1441">
        <v>4819</v>
      </c>
      <c r="H90" s="1442">
        <v>51</v>
      </c>
      <c r="I90" s="1443">
        <f>SUM(C90:H90)</f>
        <v>70805</v>
      </c>
      <c r="J90" s="338"/>
      <c r="K90" s="174"/>
      <c r="L90" s="176"/>
      <c r="M90" s="156"/>
      <c r="N90" s="11"/>
      <c r="O90" s="11"/>
    </row>
    <row r="91" spans="1:15" ht="24.9" customHeight="1">
      <c r="A91" s="1349"/>
      <c r="B91" s="1365" t="s">
        <v>3</v>
      </c>
      <c r="C91" s="1298">
        <f>+C90/$I$90</f>
        <v>0.56237553845067434</v>
      </c>
      <c r="D91" s="1298">
        <f t="shared" ref="D91:I91" si="12">+D90/$I$90</f>
        <v>0.17937998728903326</v>
      </c>
      <c r="E91" s="1298">
        <f t="shared" si="12"/>
        <v>9.7648471153167146E-2</v>
      </c>
      <c r="F91" s="1298">
        <f t="shared" si="12"/>
        <v>9.1815549749311484E-2</v>
      </c>
      <c r="G91" s="1298">
        <f t="shared" si="12"/>
        <v>6.8060165242567611E-2</v>
      </c>
      <c r="H91" s="1298">
        <f t="shared" si="12"/>
        <v>7.2028811524609839E-4</v>
      </c>
      <c r="I91" s="1444">
        <f t="shared" si="12"/>
        <v>1</v>
      </c>
      <c r="J91" s="338"/>
      <c r="K91" s="174"/>
      <c r="L91" s="176"/>
      <c r="M91" s="156"/>
      <c r="N91" s="11"/>
      <c r="O91" s="11"/>
    </row>
    <row r="92" spans="1:15" ht="24.9" customHeight="1">
      <c r="A92" s="1378" t="s">
        <v>285</v>
      </c>
      <c r="B92" s="1364" t="s">
        <v>172</v>
      </c>
      <c r="C92" s="1445">
        <v>157520</v>
      </c>
      <c r="D92" s="1445">
        <v>137866</v>
      </c>
      <c r="E92" s="1445">
        <v>128733</v>
      </c>
      <c r="F92" s="1445">
        <v>143897</v>
      </c>
      <c r="G92" s="1445">
        <v>135937</v>
      </c>
      <c r="H92" s="1442">
        <v>770</v>
      </c>
      <c r="I92" s="1443">
        <f>SUM(C92:H92)</f>
        <v>704723</v>
      </c>
      <c r="J92" s="173"/>
      <c r="K92" s="173"/>
      <c r="L92" s="180"/>
      <c r="M92" s="181"/>
      <c r="N92" s="11"/>
      <c r="O92" s="11"/>
    </row>
    <row r="93" spans="1:15" ht="24.9" customHeight="1">
      <c r="A93" s="1349"/>
      <c r="B93" s="1365" t="s">
        <v>3</v>
      </c>
      <c r="C93" s="1298">
        <f>+C92/$I$92</f>
        <v>0.22352044704089408</v>
      </c>
      <c r="D93" s="1298">
        <f t="shared" ref="D93:I93" si="13">+D92/$I$92</f>
        <v>0.19563147506183282</v>
      </c>
      <c r="E93" s="1298">
        <f t="shared" si="13"/>
        <v>0.18267177316477537</v>
      </c>
      <c r="F93" s="1298">
        <f t="shared" si="13"/>
        <v>0.20418944748504023</v>
      </c>
      <c r="G93" s="1298">
        <f t="shared" si="13"/>
        <v>0.19289422936387773</v>
      </c>
      <c r="H93" s="1298">
        <f t="shared" si="13"/>
        <v>1.0926278835797895E-3</v>
      </c>
      <c r="I93" s="1444">
        <f t="shared" si="13"/>
        <v>1</v>
      </c>
      <c r="J93" s="173"/>
      <c r="K93" s="173"/>
      <c r="L93" s="180"/>
      <c r="M93" s="181"/>
      <c r="N93" s="11"/>
      <c r="O93" s="11"/>
    </row>
    <row r="94" spans="1:15" ht="19.95" customHeight="1">
      <c r="A94" s="1383"/>
      <c r="B94" s="1363"/>
      <c r="C94" s="1369"/>
      <c r="D94" s="1369"/>
      <c r="E94" s="1369"/>
      <c r="F94" s="1369"/>
      <c r="G94" s="1369"/>
      <c r="H94" s="1309" t="s">
        <v>1182</v>
      </c>
      <c r="I94" s="1309"/>
      <c r="J94" s="173"/>
      <c r="K94" s="173"/>
      <c r="L94" s="180"/>
      <c r="M94" s="181"/>
      <c r="N94" s="11"/>
      <c r="O94" s="11"/>
    </row>
    <row r="95" spans="1:15" ht="28.2" customHeight="1">
      <c r="A95" s="803" t="s">
        <v>1203</v>
      </c>
      <c r="B95" s="803"/>
      <c r="C95" s="803"/>
      <c r="D95" s="803"/>
      <c r="E95" s="803"/>
      <c r="F95" s="803"/>
      <c r="G95" s="803"/>
      <c r="H95" s="803"/>
      <c r="I95" s="803"/>
      <c r="J95" s="179"/>
      <c r="K95" s="179"/>
    </row>
    <row r="96" spans="1:15" ht="19.95" customHeight="1">
      <c r="A96" s="803" t="s">
        <v>1202</v>
      </c>
      <c r="B96" s="1362"/>
      <c r="C96" s="1362"/>
      <c r="D96" s="1362"/>
      <c r="E96" s="1362"/>
      <c r="F96" s="1362"/>
      <c r="G96" s="1362"/>
      <c r="H96" s="1362"/>
      <c r="I96" s="1234"/>
    </row>
    <row r="97" spans="1:9" ht="13.95" customHeight="1">
      <c r="A97" s="803"/>
      <c r="B97" s="1362"/>
      <c r="C97" s="1362"/>
      <c r="D97" s="1362"/>
      <c r="E97" s="1362"/>
      <c r="F97" s="1362"/>
      <c r="G97" s="1362"/>
      <c r="H97" s="1362"/>
      <c r="I97" s="1234"/>
    </row>
    <row r="98" spans="1:9" ht="19.95" customHeight="1">
      <c r="A98" s="874" t="s">
        <v>996</v>
      </c>
      <c r="B98" s="874"/>
      <c r="C98" s="1234"/>
      <c r="D98" s="1234"/>
      <c r="E98" s="1234"/>
      <c r="F98" s="1234"/>
      <c r="G98" s="1234"/>
      <c r="H98" s="1234"/>
      <c r="I98" s="1234"/>
    </row>
    <row r="99" spans="1:9" ht="13.95" customHeight="1">
      <c r="A99" s="874"/>
      <c r="B99" s="1234"/>
      <c r="C99" s="1234"/>
      <c r="D99" s="1234"/>
      <c r="E99" s="1234"/>
      <c r="F99" s="1234"/>
      <c r="G99" s="1234"/>
      <c r="H99" s="1234"/>
      <c r="I99" s="1234"/>
    </row>
    <row r="100" spans="1:9" ht="19.95" customHeight="1">
      <c r="A100" s="148" t="s">
        <v>251</v>
      </c>
      <c r="B100" s="1234"/>
      <c r="C100" s="1234"/>
      <c r="D100" s="1234"/>
      <c r="E100" s="1234"/>
      <c r="F100" s="1234"/>
      <c r="G100" s="1234"/>
      <c r="H100" s="1234"/>
      <c r="I100" s="771" t="s">
        <v>320</v>
      </c>
    </row>
    <row r="101" spans="1:9" ht="13.95" customHeight="1">
      <c r="A101" s="874"/>
      <c r="B101" s="1234"/>
      <c r="C101" s="1234"/>
      <c r="D101" s="1234"/>
      <c r="E101" s="1234"/>
      <c r="F101" s="1234"/>
      <c r="G101" s="1234"/>
      <c r="H101" s="1234"/>
      <c r="I101" s="1234"/>
    </row>
    <row r="102" spans="1:9" ht="13.95" customHeight="1">
      <c r="A102" s="177" t="s">
        <v>691</v>
      </c>
      <c r="B102" s="974"/>
      <c r="C102" s="974"/>
      <c r="D102" s="1234"/>
      <c r="E102" s="1234"/>
      <c r="F102" s="1234"/>
      <c r="G102" s="1234"/>
      <c r="H102" s="1234"/>
      <c r="I102" s="1234"/>
    </row>
    <row r="103" spans="1:9" ht="13.95" customHeight="1">
      <c r="A103" s="1234"/>
      <c r="B103" s="137"/>
      <c r="C103" s="1234"/>
      <c r="D103" s="1234"/>
      <c r="E103" s="1234"/>
      <c r="F103" s="1234"/>
      <c r="G103" s="1234"/>
      <c r="H103" s="1234"/>
      <c r="I103" s="1234"/>
    </row>
    <row r="104" spans="1:9" ht="13.95" customHeight="1">
      <c r="A104" s="1234"/>
      <c r="B104" s="137"/>
      <c r="C104" s="1234"/>
      <c r="D104" s="1234"/>
      <c r="E104" s="1234"/>
      <c r="F104" s="1234"/>
      <c r="G104" s="1234"/>
      <c r="H104" s="1234"/>
      <c r="I104" s="1234"/>
    </row>
    <row r="105" spans="1:9" s="42" customFormat="1" ht="19.95" customHeight="1">
      <c r="A105" s="1156"/>
      <c r="B105" s="1366"/>
      <c r="C105" s="1156"/>
      <c r="D105" s="1073"/>
      <c r="E105" s="1073"/>
      <c r="F105" s="1073"/>
      <c r="G105" s="1073"/>
      <c r="H105" s="1073"/>
      <c r="I105" s="1073"/>
    </row>
    <row r="106" spans="1:9" s="42" customFormat="1" ht="19.95" customHeight="1">
      <c r="A106" s="1496"/>
      <c r="B106" s="1366"/>
      <c r="C106" s="1497"/>
      <c r="D106" s="1073"/>
      <c r="E106" s="1073"/>
      <c r="F106" s="1073"/>
      <c r="G106" s="1073"/>
      <c r="H106" s="1073"/>
      <c r="I106" s="1073"/>
    </row>
    <row r="107" spans="1:9" s="42" customFormat="1" ht="19.95" customHeight="1">
      <c r="A107" s="221"/>
      <c r="B107" s="1156"/>
      <c r="C107" s="1073"/>
      <c r="D107" s="1073"/>
      <c r="E107" s="1073"/>
      <c r="F107" s="1073"/>
      <c r="G107" s="1073"/>
      <c r="H107" s="1073"/>
      <c r="I107" s="1073"/>
    </row>
    <row r="108" spans="1:9" s="42" customFormat="1" ht="19.95" customHeight="1">
      <c r="A108" s="221"/>
      <c r="B108" s="1156"/>
      <c r="C108" s="1073"/>
      <c r="D108" s="1073"/>
      <c r="E108" s="1073"/>
      <c r="F108" s="1073"/>
      <c r="G108" s="1073"/>
      <c r="H108" s="1073"/>
      <c r="I108" s="1073"/>
    </row>
    <row r="109" spans="1:9" ht="13.95" customHeight="1">
      <c r="A109" s="1234"/>
      <c r="B109" s="137"/>
      <c r="C109" s="1234"/>
      <c r="D109" s="1234"/>
      <c r="E109" s="1234"/>
      <c r="F109" s="1234"/>
      <c r="G109" s="1234"/>
      <c r="H109" s="1234"/>
      <c r="I109" s="1234"/>
    </row>
    <row r="110" spans="1:9" ht="13.95" customHeight="1">
      <c r="A110" s="1234"/>
      <c r="B110" s="1343"/>
      <c r="C110" s="1234"/>
      <c r="D110" s="1234"/>
      <c r="E110" s="1234"/>
      <c r="F110" s="1234"/>
      <c r="G110" s="1234"/>
      <c r="H110" s="1234"/>
      <c r="I110" s="1234"/>
    </row>
    <row r="111" spans="1:9" ht="13.95" customHeight="1">
      <c r="A111" s="1234"/>
      <c r="B111" s="1343"/>
      <c r="C111" s="1234"/>
      <c r="D111" s="1234"/>
      <c r="E111" s="1234"/>
      <c r="F111" s="1234"/>
      <c r="G111" s="1234"/>
      <c r="H111" s="1234"/>
      <c r="I111" s="1234"/>
    </row>
    <row r="112" spans="1:9" ht="13.95" customHeight="1">
      <c r="A112" s="1234"/>
      <c r="B112" s="1234"/>
      <c r="C112" s="1234"/>
      <c r="D112" s="1234"/>
      <c r="E112" s="1234"/>
      <c r="F112" s="1234"/>
      <c r="G112" s="1234"/>
      <c r="H112" s="1234"/>
      <c r="I112" s="1234"/>
    </row>
    <row r="113" spans="1:9" ht="13.95" customHeight="1">
      <c r="A113" s="1234"/>
      <c r="B113" s="1234"/>
      <c r="C113" s="1234"/>
      <c r="D113" s="1234"/>
      <c r="E113" s="1234"/>
      <c r="F113" s="1234"/>
      <c r="G113" s="1234"/>
      <c r="H113" s="1234"/>
      <c r="I113" s="1234"/>
    </row>
    <row r="114" spans="1:9" ht="13.95" customHeight="1">
      <c r="A114" s="1234"/>
      <c r="B114" s="1234"/>
      <c r="C114" s="1234"/>
      <c r="D114" s="1234"/>
      <c r="E114" s="1234"/>
      <c r="F114" s="1234"/>
      <c r="G114" s="1234"/>
      <c r="H114" s="1234"/>
      <c r="I114" s="1234"/>
    </row>
    <row r="115" spans="1:9" ht="13.95" customHeight="1"/>
  </sheetData>
  <hyperlinks>
    <hyperlink ref="A28" r:id="rId1" display="https://www.gov.scot/collections/scottish-index-of-multiple-deprivation-2020/" xr:uid="{00000000-0004-0000-1E00-000000000000}"/>
    <hyperlink ref="A80" r:id="rId2" display="https://www.gov.scot/collections/scottish-index-of-multiple-deprivation-2020/" xr:uid="{00000000-0004-0000-1E00-000001000000}"/>
    <hyperlink ref="A100" r:id="rId3" display="https://www.gov.scot/publications/pupil-census-supplementary-statistics/" xr:uid="{00000000-0004-0000-1E00-000003000000}"/>
    <hyperlink ref="A9" r:id="rId4" display="https://www.gov.scot/collections/scottish-index-of-multiple-deprivation-2020/" xr:uid="{00000000-0004-0000-1E00-000004000000}"/>
    <hyperlink ref="A79" r:id="rId5" display="https://www.nrscotland.gov.uk/statistics-and-data/statistics/statistics-by-theme/population/population-estimates/small-area-population-estimates-2011-data-zone-based/time-series" xr:uid="{4B004AA5-FDC0-494D-8E66-A8C38BEC5736}"/>
    <hyperlink ref="I11" location="Contents!A1" display="back to contents" xr:uid="{A05EB5E3-A929-41E2-BF5D-68A439234138}"/>
    <hyperlink ref="I85" location="Contents!A1" display="back to contents" xr:uid="{673FCB60-7AEE-4A3C-87FF-94441D970D58}"/>
    <hyperlink ref="I33" location="Contents!A1" display="back to contents" xr:uid="{8E6D6BB9-F528-4595-808A-6C71A0CC87BD}"/>
    <hyperlink ref="I100" location="Contents!A1" display="back to contents" xr:uid="{46620AAB-595D-4938-BD44-6FAC877FD35F}"/>
  </hyperlinks>
  <pageMargins left="0.70866141732283472" right="0.70866141732283472" top="0.74803149606299213" bottom="0.74803149606299213" header="0.31496062992125984" footer="0.31496062992125984"/>
  <pageSetup paperSize="9" fitToHeight="2" orientation="landscape" r:id="rId6"/>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I91 H42" 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autoPageBreaks="0" fitToPage="1"/>
  </sheetPr>
  <dimension ref="A1:AF49"/>
  <sheetViews>
    <sheetView showGridLines="0" zoomScaleNormal="100" workbookViewId="0"/>
  </sheetViews>
  <sheetFormatPr defaultRowHeight="24.9" customHeight="1"/>
  <cols>
    <col min="1" max="1" width="47.109375" customWidth="1"/>
    <col min="2" max="2" width="18.88671875" customWidth="1"/>
    <col min="3" max="4" width="15.6640625" customWidth="1"/>
    <col min="5" max="5" width="59" customWidth="1"/>
    <col min="8" max="8" width="21.33203125" customWidth="1"/>
    <col min="9" max="10" width="15.5546875" customWidth="1"/>
  </cols>
  <sheetData>
    <row r="1" spans="1:32" ht="24.9" customHeight="1">
      <c r="A1" s="897" t="s">
        <v>920</v>
      </c>
      <c r="B1" s="1328"/>
      <c r="C1" s="1231"/>
      <c r="D1" s="1231"/>
      <c r="E1" s="771" t="s">
        <v>320</v>
      </c>
      <c r="F1" s="771"/>
    </row>
    <row r="2" spans="1:32" ht="13.95" customHeight="1">
      <c r="A2" s="1328"/>
      <c r="B2" s="1328"/>
      <c r="C2" s="1231"/>
      <c r="D2" s="1231"/>
      <c r="E2" s="1231"/>
    </row>
    <row r="3" spans="1:32" ht="24.9" customHeight="1">
      <c r="A3" s="865"/>
      <c r="B3" s="865"/>
      <c r="C3" s="543" t="s">
        <v>60</v>
      </c>
      <c r="D3" s="545"/>
      <c r="E3" s="1500"/>
    </row>
    <row r="4" spans="1:32" ht="30" customHeight="1">
      <c r="A4" s="346" t="s">
        <v>32</v>
      </c>
      <c r="B4" s="955"/>
      <c r="C4" s="710" t="s">
        <v>696</v>
      </c>
      <c r="D4" s="710" t="s">
        <v>697</v>
      </c>
      <c r="E4" s="797" t="s">
        <v>66</v>
      </c>
    </row>
    <row r="5" spans="1:32" ht="40.200000000000003" customHeight="1">
      <c r="A5" s="950" t="s">
        <v>698</v>
      </c>
      <c r="B5" s="1058"/>
      <c r="C5" s="811">
        <v>0.246</v>
      </c>
      <c r="D5" s="811">
        <v>0.159</v>
      </c>
      <c r="E5" s="228" t="s">
        <v>1204</v>
      </c>
      <c r="H5" s="166"/>
      <c r="I5" s="166"/>
      <c r="J5" s="166"/>
      <c r="K5" s="11"/>
      <c r="L5" s="11"/>
      <c r="M5" s="11"/>
      <c r="N5" s="11"/>
      <c r="O5" s="11"/>
      <c r="P5" s="11"/>
      <c r="Q5" s="11"/>
      <c r="R5" s="11"/>
      <c r="S5" s="11"/>
      <c r="T5" s="11"/>
      <c r="U5" s="11"/>
      <c r="V5" s="11"/>
      <c r="W5" s="11"/>
      <c r="X5" s="11"/>
      <c r="Y5" s="11"/>
      <c r="Z5" s="11"/>
      <c r="AA5" s="11"/>
      <c r="AB5" s="11"/>
      <c r="AC5" s="11"/>
      <c r="AD5" s="11"/>
      <c r="AE5" s="11"/>
      <c r="AF5" s="11"/>
    </row>
    <row r="6" spans="1:32" ht="40.200000000000003" customHeight="1">
      <c r="A6" s="950" t="s">
        <v>699</v>
      </c>
      <c r="B6" s="1058"/>
      <c r="C6" s="811">
        <v>0.20200000000000001</v>
      </c>
      <c r="D6" s="811">
        <v>0.129</v>
      </c>
      <c r="E6" s="228" t="s">
        <v>1205</v>
      </c>
      <c r="H6" s="191"/>
      <c r="I6" s="191"/>
      <c r="J6" s="191"/>
      <c r="K6" s="11"/>
      <c r="L6" s="11"/>
      <c r="M6" s="11"/>
      <c r="N6" s="11"/>
      <c r="O6" s="11"/>
      <c r="P6" s="11"/>
      <c r="Q6" s="11"/>
      <c r="R6" s="11"/>
      <c r="S6" s="11"/>
      <c r="T6" s="11"/>
      <c r="U6" s="11"/>
      <c r="V6" s="11"/>
      <c r="W6" s="11"/>
      <c r="X6" s="11"/>
      <c r="Y6" s="11"/>
      <c r="Z6" s="11"/>
      <c r="AA6" s="11"/>
      <c r="AB6" s="11"/>
      <c r="AC6" s="11"/>
      <c r="AD6" s="11"/>
      <c r="AE6" s="11"/>
      <c r="AF6" s="11"/>
    </row>
    <row r="7" spans="1:32" ht="49.95" customHeight="1">
      <c r="A7" s="804" t="s">
        <v>700</v>
      </c>
      <c r="B7" s="794"/>
      <c r="C7" s="811">
        <v>0.32200000000000001</v>
      </c>
      <c r="D7" s="811">
        <v>0.24299999999999999</v>
      </c>
      <c r="E7" s="228" t="s">
        <v>1206</v>
      </c>
      <c r="H7" s="191"/>
      <c r="I7" s="184"/>
      <c r="J7" s="184"/>
      <c r="K7" s="11"/>
      <c r="L7" s="11"/>
      <c r="M7" s="11"/>
      <c r="N7" s="11"/>
      <c r="O7" s="11"/>
      <c r="P7" s="11"/>
      <c r="Q7" s="11"/>
      <c r="R7" s="11"/>
      <c r="S7" s="11"/>
      <c r="T7" s="11"/>
      <c r="U7" s="11"/>
      <c r="V7" s="11"/>
      <c r="W7" s="11"/>
      <c r="X7" s="11"/>
      <c r="Y7" s="11"/>
      <c r="Z7" s="11"/>
      <c r="AA7" s="11"/>
      <c r="AB7" s="11"/>
      <c r="AC7" s="11"/>
      <c r="AD7" s="11"/>
      <c r="AE7" s="11"/>
      <c r="AF7" s="11"/>
    </row>
    <row r="8" spans="1:32" ht="19.95" customHeight="1">
      <c r="A8" s="209" t="s">
        <v>1207</v>
      </c>
      <c r="B8" s="1159" t="s">
        <v>694</v>
      </c>
      <c r="C8" s="783">
        <v>0.41599999999999998</v>
      </c>
      <c r="D8" s="783">
        <v>0.20499999999999999</v>
      </c>
      <c r="E8" s="1214"/>
      <c r="H8" s="166"/>
      <c r="I8" s="185"/>
      <c r="J8" s="186"/>
      <c r="K8" s="11"/>
      <c r="L8" s="11"/>
      <c r="M8" s="11"/>
      <c r="N8" s="11"/>
      <c r="O8" s="11"/>
      <c r="P8" s="11"/>
      <c r="Q8" s="11"/>
      <c r="R8" s="11"/>
      <c r="S8" s="11"/>
      <c r="T8" s="11"/>
      <c r="U8" s="11"/>
      <c r="V8" s="11"/>
      <c r="W8" s="11"/>
      <c r="X8" s="11"/>
      <c r="Y8" s="11"/>
      <c r="Z8" s="11"/>
      <c r="AA8" s="11"/>
      <c r="AB8" s="11"/>
      <c r="AC8" s="11"/>
      <c r="AD8" s="11"/>
      <c r="AE8" s="11"/>
      <c r="AF8" s="11"/>
    </row>
    <row r="9" spans="1:32" ht="19.95" customHeight="1">
      <c r="A9" s="210" t="s">
        <v>1208</v>
      </c>
      <c r="B9" s="1320" t="s">
        <v>213</v>
      </c>
      <c r="C9" s="786">
        <v>0.42</v>
      </c>
      <c r="D9" s="786">
        <v>0.17699999999999999</v>
      </c>
      <c r="E9" s="1198"/>
      <c r="H9" s="11"/>
      <c r="I9" s="187"/>
      <c r="J9" s="188"/>
      <c r="K9" s="11"/>
      <c r="L9" s="11"/>
      <c r="M9" s="11"/>
      <c r="N9" s="11"/>
      <c r="O9" s="11"/>
      <c r="P9" s="11"/>
      <c r="Q9" s="11"/>
      <c r="R9" s="11"/>
      <c r="S9" s="11"/>
      <c r="T9" s="11"/>
      <c r="U9" s="11"/>
      <c r="V9" s="11"/>
      <c r="W9" s="11"/>
      <c r="X9" s="11"/>
      <c r="Y9" s="11"/>
      <c r="Z9" s="11"/>
      <c r="AA9" s="11"/>
      <c r="AB9" s="11"/>
      <c r="AC9" s="11"/>
      <c r="AD9" s="11"/>
      <c r="AE9" s="11"/>
      <c r="AF9" s="11"/>
    </row>
    <row r="10" spans="1:32" ht="30" customHeight="1">
      <c r="A10" s="210"/>
      <c r="B10" s="1320" t="s">
        <v>214</v>
      </c>
      <c r="C10" s="788">
        <v>1</v>
      </c>
      <c r="D10" s="788">
        <v>0.79500000000000004</v>
      </c>
      <c r="E10" s="1252" t="s">
        <v>1209</v>
      </c>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row>
    <row r="11" spans="1:32" ht="40.049999999999997" customHeight="1">
      <c r="A11" s="372" t="s">
        <v>701</v>
      </c>
      <c r="B11" s="1058"/>
      <c r="C11" s="1254">
        <v>0.13</v>
      </c>
      <c r="D11" s="945"/>
      <c r="E11" s="1249"/>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ht="40.049999999999997" customHeight="1">
      <c r="A12" s="372" t="s">
        <v>702</v>
      </c>
      <c r="B12" s="1058"/>
      <c r="C12" s="1254">
        <v>0.06</v>
      </c>
      <c r="D12" s="945"/>
      <c r="E12" s="103" t="s">
        <v>616</v>
      </c>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row>
    <row r="13" spans="1:32" ht="40.049999999999997" customHeight="1">
      <c r="A13" s="372" t="s">
        <v>703</v>
      </c>
      <c r="B13" s="1058"/>
      <c r="C13" s="1254">
        <v>0.04</v>
      </c>
      <c r="D13" s="945"/>
      <c r="E13" s="103" t="s">
        <v>617</v>
      </c>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ht="40.049999999999997" customHeight="1">
      <c r="A14" s="159" t="s">
        <v>704</v>
      </c>
      <c r="B14" s="202"/>
      <c r="C14" s="811">
        <v>0.11</v>
      </c>
      <c r="D14" s="945"/>
      <c r="E14" s="228" t="s">
        <v>1210</v>
      </c>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row>
    <row r="15" spans="1:32" ht="40.049999999999997" customHeight="1">
      <c r="A15" s="372" t="s">
        <v>705</v>
      </c>
      <c r="B15" s="1058"/>
      <c r="C15" s="1254">
        <v>0.27</v>
      </c>
      <c r="D15" s="945"/>
      <c r="E15" s="228" t="s">
        <v>1211</v>
      </c>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row>
    <row r="16" spans="1:32" ht="100.05" customHeight="1">
      <c r="A16" s="102" t="s">
        <v>714</v>
      </c>
      <c r="B16" s="211"/>
      <c r="C16" s="274">
        <v>20155</v>
      </c>
      <c r="D16" s="274">
        <v>120260</v>
      </c>
      <c r="E16" s="228" t="s">
        <v>1212</v>
      </c>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row>
    <row r="17" spans="1:32" ht="13.95" customHeight="1">
      <c r="A17" s="685"/>
      <c r="B17" s="685"/>
      <c r="C17" s="815"/>
      <c r="D17" s="815"/>
      <c r="E17" s="1045"/>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ht="13.95" customHeight="1">
      <c r="A18" s="1501" t="s">
        <v>206</v>
      </c>
      <c r="B18" s="1501"/>
      <c r="C18" s="930"/>
      <c r="D18" s="930"/>
      <c r="E18" s="123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19.95" customHeight="1">
      <c r="A19" s="1499" t="s">
        <v>1213</v>
      </c>
      <c r="B19" s="1505"/>
      <c r="C19" s="1505"/>
      <c r="D19" s="1505"/>
      <c r="E19" s="1505"/>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row>
    <row r="20" spans="1:32" ht="19.95" customHeight="1">
      <c r="A20" s="1499" t="s">
        <v>1214</v>
      </c>
      <c r="B20" s="1505"/>
      <c r="C20" s="1505"/>
      <c r="D20" s="1505"/>
      <c r="E20" s="1505"/>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row>
    <row r="21" spans="1:32" ht="19.95" customHeight="1">
      <c r="A21" s="1506" t="s">
        <v>1215</v>
      </c>
      <c r="B21" s="1504"/>
      <c r="C21" s="1504"/>
      <c r="D21" s="1504"/>
      <c r="E21" s="1504"/>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row>
    <row r="22" spans="1:32" ht="19.95" customHeight="1">
      <c r="A22" s="1506" t="s">
        <v>1216</v>
      </c>
      <c r="B22" s="1504"/>
      <c r="C22" s="1504"/>
      <c r="D22" s="1504"/>
      <c r="E22" s="1504"/>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row>
    <row r="23" spans="1:32" ht="19.95" customHeight="1">
      <c r="A23" s="1506" t="s">
        <v>1217</v>
      </c>
      <c r="B23" s="1504"/>
      <c r="C23" s="1504"/>
      <c r="D23" s="1504"/>
      <c r="E23" s="1504"/>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ht="19.95" customHeight="1">
      <c r="A24" s="1506" t="s">
        <v>1218</v>
      </c>
      <c r="B24" s="1504"/>
      <c r="C24" s="1504"/>
      <c r="D24" s="1504"/>
      <c r="E24" s="1504"/>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19.95" customHeight="1">
      <c r="A25" s="1506" t="s">
        <v>1219</v>
      </c>
      <c r="B25" s="1504"/>
      <c r="C25" s="1504"/>
      <c r="D25" s="1504"/>
      <c r="E25" s="1504"/>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13.95" customHeight="1">
      <c r="A26" s="865"/>
      <c r="B26" s="865"/>
      <c r="C26" s="865"/>
      <c r="D26" s="865"/>
      <c r="E26" s="865"/>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19.95" customHeight="1">
      <c r="A27" s="740" t="s">
        <v>63</v>
      </c>
      <c r="B27" s="740"/>
      <c r="C27" s="1231"/>
      <c r="D27" s="1231"/>
      <c r="E27" s="123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row>
    <row r="28" spans="1:32" ht="19.95" customHeight="1">
      <c r="A28" s="740" t="s">
        <v>692</v>
      </c>
      <c r="B28" s="740"/>
      <c r="C28" s="930"/>
      <c r="D28" s="930"/>
      <c r="E28" s="123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row>
    <row r="29" spans="1:32" ht="19.95" customHeight="1">
      <c r="A29" s="740" t="s">
        <v>695</v>
      </c>
      <c r="B29" s="740"/>
      <c r="C29" s="930"/>
      <c r="D29" s="930"/>
      <c r="E29" s="1231"/>
      <c r="H29" s="189"/>
      <c r="I29" s="11"/>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19.95" customHeight="1">
      <c r="A30" s="740" t="s">
        <v>693</v>
      </c>
      <c r="B30" s="740"/>
      <c r="C30" s="930"/>
      <c r="D30" s="930"/>
      <c r="E30" s="1231"/>
      <c r="H30" s="190"/>
      <c r="I30" s="11"/>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19.95" customHeight="1">
      <c r="A31" s="740" t="s">
        <v>413</v>
      </c>
      <c r="B31" s="740"/>
      <c r="C31" s="930"/>
      <c r="D31" s="930"/>
      <c r="E31" s="1231"/>
      <c r="H31" s="190"/>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19.95" customHeight="1">
      <c r="A32" s="740" t="s">
        <v>707</v>
      </c>
      <c r="B32" s="740"/>
      <c r="C32" s="930"/>
      <c r="D32" s="930"/>
      <c r="E32" s="1231"/>
      <c r="H32" s="190"/>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19.95" customHeight="1">
      <c r="A33" s="739"/>
      <c r="B33" s="739"/>
      <c r="C33" s="930"/>
      <c r="D33" s="930"/>
      <c r="E33" s="123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19.95" customHeight="1">
      <c r="A34" s="866" t="s">
        <v>479</v>
      </c>
      <c r="B34" s="866"/>
      <c r="C34" s="930"/>
      <c r="D34" s="866"/>
      <c r="E34" s="123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ht="19.95" customHeight="1">
      <c r="A35" s="866" t="s">
        <v>928</v>
      </c>
      <c r="B35" s="866"/>
      <c r="C35" s="930"/>
      <c r="D35" s="930"/>
      <c r="E35" s="123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19.95" customHeight="1">
      <c r="A36" s="866" t="s">
        <v>251</v>
      </c>
      <c r="B36" s="866"/>
      <c r="C36" s="930"/>
      <c r="D36" s="930"/>
      <c r="E36" s="123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19.95" customHeight="1">
      <c r="A37" s="866" t="s">
        <v>750</v>
      </c>
      <c r="B37" s="866"/>
      <c r="C37" s="930"/>
      <c r="D37" s="930"/>
      <c r="E37" s="1231"/>
    </row>
    <row r="38" spans="1:32" ht="19.95" customHeight="1">
      <c r="A38" s="866" t="s">
        <v>706</v>
      </c>
      <c r="B38" s="866"/>
      <c r="C38" s="930"/>
      <c r="D38" s="930"/>
      <c r="E38" s="1231"/>
    </row>
    <row r="39" spans="1:32" ht="19.95" customHeight="1">
      <c r="A39" s="1498"/>
      <c r="B39" s="1498"/>
      <c r="C39" s="1498"/>
      <c r="D39" s="1498"/>
      <c r="E39" s="1498"/>
    </row>
    <row r="40" spans="1:32" ht="19.95" customHeight="1">
      <c r="A40" s="177" t="s">
        <v>547</v>
      </c>
      <c r="B40" s="974"/>
      <c r="C40" s="974"/>
      <c r="D40" s="974"/>
      <c r="E40" s="1231"/>
    </row>
    <row r="41" spans="1:32" ht="19.95" customHeight="1">
      <c r="A41" s="1231"/>
      <c r="B41" s="1231"/>
      <c r="C41" s="1231"/>
      <c r="D41" s="1231"/>
      <c r="E41" s="1231"/>
    </row>
    <row r="42" spans="1:32" s="1509" customFormat="1" ht="19.95" customHeight="1">
      <c r="A42" s="1121"/>
      <c r="B42" s="1165"/>
      <c r="C42" s="1121"/>
      <c r="D42" s="1507"/>
      <c r="E42" s="1507"/>
      <c r="F42" s="1508"/>
      <c r="G42" s="1508"/>
      <c r="H42" s="1508"/>
      <c r="I42" s="1508"/>
      <c r="J42" s="1508"/>
      <c r="K42" s="1508"/>
      <c r="L42" s="1508"/>
    </row>
    <row r="43" spans="1:32" s="1509" customFormat="1" ht="19.95" customHeight="1">
      <c r="A43" s="1056"/>
      <c r="B43" s="1165"/>
      <c r="C43" s="1056"/>
      <c r="D43" s="1507"/>
      <c r="E43" s="1507"/>
      <c r="F43" s="1508"/>
      <c r="G43" s="1508"/>
      <c r="H43" s="1508"/>
      <c r="I43" s="1508"/>
      <c r="J43" s="1508"/>
      <c r="K43" s="1508"/>
      <c r="L43" s="1508"/>
    </row>
    <row r="44" spans="1:32" s="42" customFormat="1" ht="19.95" customHeight="1">
      <c r="A44" s="1503"/>
      <c r="B44" s="1121"/>
      <c r="C44" s="1503"/>
      <c r="D44" s="930"/>
      <c r="E44" s="930"/>
    </row>
    <row r="45" spans="1:32" s="42" customFormat="1" ht="19.95" customHeight="1">
      <c r="A45" s="1503"/>
      <c r="B45" s="1121"/>
      <c r="C45" s="1503"/>
      <c r="D45" s="930"/>
      <c r="E45" s="930"/>
    </row>
    <row r="46" spans="1:32" s="42" customFormat="1" ht="13.95" customHeight="1">
      <c r="A46" s="1503"/>
      <c r="B46" s="930"/>
      <c r="C46" s="930"/>
      <c r="D46" s="930"/>
      <c r="E46" s="930"/>
    </row>
    <row r="47" spans="1:32" s="42" customFormat="1" ht="13.95" customHeight="1">
      <c r="A47" s="930"/>
      <c r="B47" s="930"/>
      <c r="C47" s="930"/>
      <c r="D47" s="930"/>
      <c r="E47" s="930"/>
    </row>
    <row r="48" spans="1:32" ht="13.95" customHeight="1"/>
    <row r="49" ht="13.95" customHeight="1"/>
  </sheetData>
  <conditionalFormatting sqref="J8">
    <cfRule type="dataBar" priority="2">
      <dataBar>
        <cfvo type="num" val="0"/>
        <cfvo type="num" val="1"/>
        <color theme="4"/>
      </dataBar>
      <extLst>
        <ext xmlns:x14="http://schemas.microsoft.com/office/spreadsheetml/2009/9/main" uri="{B025F937-C7B1-47D3-B67F-A62EFF666E3E}">
          <x14:id>{97902849-C2A9-4BC4-A4F2-B505CCECB25D}</x14:id>
        </ext>
      </extLst>
    </cfRule>
  </conditionalFormatting>
  <conditionalFormatting sqref="J9">
    <cfRule type="dataBar" priority="1">
      <dataBar>
        <cfvo type="num" val="0"/>
        <cfvo type="num" val="1"/>
        <color theme="4"/>
      </dataBar>
      <extLst>
        <ext xmlns:x14="http://schemas.microsoft.com/office/spreadsheetml/2009/9/main" uri="{B025F937-C7B1-47D3-B67F-A62EFF666E3E}">
          <x14:id>{935828E7-5B16-4125-B263-222AB7A9761C}</x14:id>
        </ext>
      </extLst>
    </cfRule>
  </conditionalFormatting>
  <hyperlinks>
    <hyperlink ref="A36" r:id="rId1" display="https://www.gov.scot/publications/pupil-census-supplementary-statistics/" xr:uid="{00000000-0004-0000-1F00-000003000000}"/>
    <hyperlink ref="A34" r:id="rId2" xr:uid="{2B459CDF-1446-4D16-AFFF-AD807DFC2616}"/>
    <hyperlink ref="A38" r:id="rId3" xr:uid="{B39E161E-8810-4E6B-B52D-FCDF8AFDCC16}"/>
    <hyperlink ref="A37" r:id="rId4" xr:uid="{62B8BF8B-8F2B-43BA-8200-69C124682A98}"/>
    <hyperlink ref="A35" r:id="rId5" xr:uid="{6AF5B0BF-CFB2-4AB4-820A-2F0DFE3A88CA}"/>
    <hyperlink ref="E1" location="Contents!A1" display="back to contents" xr:uid="{04B44D9B-1A2A-4675-9479-138EDA4EA934}"/>
  </hyperlinks>
  <pageMargins left="0.70866141732283472" right="0.70866141732283472" top="0.74803149606299213" bottom="0.74803149606299213" header="0.31496062992125984" footer="0.31496062992125984"/>
  <pageSetup paperSize="9" orientation="landscape" r:id="rId6"/>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78C0D931-6437-407d-A8EE-F0AAD7539E65}">
      <x14:conditionalFormattings>
        <x14:conditionalFormatting xmlns:xm="http://schemas.microsoft.com/office/excel/2006/main">
          <x14:cfRule type="dataBar" id="{97902849-C2A9-4BC4-A4F2-B505CCECB25D}">
            <x14:dataBar minLength="0" maxLength="100">
              <x14:cfvo type="num">
                <xm:f>0</xm:f>
              </x14:cfvo>
              <x14:cfvo type="num">
                <xm:f>1</xm:f>
              </x14:cfvo>
              <x14:negativeFillColor rgb="FFFF0000"/>
              <x14:axisColor rgb="FF000000"/>
            </x14:dataBar>
          </x14:cfRule>
          <xm:sqref>J8</xm:sqref>
        </x14:conditionalFormatting>
        <x14:conditionalFormatting xmlns:xm="http://schemas.microsoft.com/office/excel/2006/main">
          <x14:cfRule type="dataBar" id="{935828E7-5B16-4125-B263-222AB7A9761C}">
            <x14:dataBar minLength="0" maxLength="100">
              <x14:cfvo type="num">
                <xm:f>0</xm:f>
              </x14:cfvo>
              <x14:cfvo type="num">
                <xm:f>1</xm:f>
              </x14:cfvo>
              <x14:negativeFillColor rgb="FFFF0000"/>
              <x14:axisColor rgb="FF000000"/>
            </x14:dataBar>
          </x14:cfRule>
          <xm:sqref>J9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autoPageBreaks="0" fitToPage="1"/>
  </sheetPr>
  <dimension ref="A1:R121"/>
  <sheetViews>
    <sheetView showGridLines="0" zoomScaleNormal="100" workbookViewId="0">
      <selection activeCell="H33" sqref="H33"/>
    </sheetView>
  </sheetViews>
  <sheetFormatPr defaultRowHeight="24.9" customHeight="1"/>
  <cols>
    <col min="1" max="1" width="42.5546875" customWidth="1"/>
    <col min="2" max="2" width="14.88671875" customWidth="1"/>
    <col min="3" max="7" width="15.6640625" customWidth="1"/>
    <col min="8" max="8" width="30.6640625" customWidth="1"/>
    <col min="12" max="12" width="44.6640625" customWidth="1"/>
  </cols>
  <sheetData>
    <row r="1" spans="1:18" ht="24.9" customHeight="1">
      <c r="A1" s="250" t="s">
        <v>708</v>
      </c>
      <c r="B1" s="1555"/>
      <c r="C1" s="1555"/>
      <c r="D1" s="1555"/>
      <c r="E1" s="1555"/>
      <c r="F1" s="1555"/>
      <c r="G1" s="1555"/>
      <c r="H1" s="1555"/>
    </row>
    <row r="2" spans="1:18" ht="13.95" customHeight="1"/>
    <row r="3" spans="1:18" ht="24.9" customHeight="1">
      <c r="A3" s="57" t="s">
        <v>709</v>
      </c>
      <c r="H3" s="771" t="s">
        <v>320</v>
      </c>
      <c r="I3" s="71"/>
    </row>
    <row r="4" spans="1:18" ht="13.95" customHeight="1">
      <c r="A4" s="898"/>
      <c r="B4" s="685"/>
      <c r="C4" s="1336"/>
      <c r="D4" s="1336"/>
      <c r="E4" s="931"/>
      <c r="F4" s="1231"/>
      <c r="G4" s="1231"/>
      <c r="H4" s="1231"/>
      <c r="K4" s="192"/>
      <c r="L4" s="193"/>
      <c r="M4" s="193"/>
      <c r="N4" s="45"/>
      <c r="O4" s="15"/>
      <c r="P4" s="15"/>
      <c r="Q4" s="15"/>
      <c r="R4" s="15"/>
    </row>
    <row r="5" spans="1:18" ht="24.9" customHeight="1">
      <c r="A5" s="865"/>
      <c r="B5" s="865"/>
      <c r="C5" s="543" t="s">
        <v>88</v>
      </c>
      <c r="D5" s="544"/>
      <c r="E5" s="544"/>
      <c r="F5" s="544"/>
      <c r="G5" s="545"/>
      <c r="H5" s="619"/>
      <c r="K5" s="194"/>
      <c r="L5" s="194"/>
      <c r="M5" s="194"/>
      <c r="N5" s="45"/>
      <c r="O5" s="15"/>
      <c r="P5" s="15"/>
      <c r="Q5" s="15"/>
      <c r="R5" s="15"/>
    </row>
    <row r="6" spans="1:18" ht="24.9" customHeight="1">
      <c r="A6" s="346" t="s">
        <v>32</v>
      </c>
      <c r="B6" s="955"/>
      <c r="C6" s="760" t="s">
        <v>4</v>
      </c>
      <c r="D6" s="760" t="s">
        <v>5</v>
      </c>
      <c r="E6" s="760" t="s">
        <v>6</v>
      </c>
      <c r="F6" s="760" t="s">
        <v>1</v>
      </c>
      <c r="G6" s="693" t="s">
        <v>26</v>
      </c>
      <c r="H6" s="323" t="s">
        <v>66</v>
      </c>
      <c r="K6" s="198"/>
      <c r="L6" s="233"/>
      <c r="M6" s="113"/>
      <c r="N6" s="195"/>
      <c r="O6" s="199"/>
      <c r="P6" s="199"/>
      <c r="Q6" s="199"/>
      <c r="R6" s="15"/>
    </row>
    <row r="7" spans="1:18" ht="40.200000000000003" customHeight="1">
      <c r="A7" s="372" t="s">
        <v>287</v>
      </c>
      <c r="B7" s="1058"/>
      <c r="C7" s="1334">
        <v>0.22800000000000001</v>
      </c>
      <c r="D7" s="887">
        <v>0.16800000000000001</v>
      </c>
      <c r="E7" s="887">
        <v>0.189</v>
      </c>
      <c r="F7" s="887">
        <v>0.193</v>
      </c>
      <c r="G7" s="887">
        <v>0.121</v>
      </c>
      <c r="H7" s="228"/>
      <c r="K7" s="200"/>
      <c r="L7" s="234"/>
      <c r="M7" s="168"/>
      <c r="N7" s="168"/>
      <c r="O7" s="201"/>
      <c r="P7" s="201"/>
      <c r="Q7" s="201"/>
      <c r="R7" s="15"/>
    </row>
    <row r="8" spans="1:18" ht="40.200000000000003" customHeight="1">
      <c r="A8" s="372" t="s">
        <v>288</v>
      </c>
      <c r="B8" s="1058"/>
      <c r="C8" s="1334">
        <v>0.161</v>
      </c>
      <c r="D8" s="887">
        <v>0.115</v>
      </c>
      <c r="E8" s="887">
        <v>0.13100000000000001</v>
      </c>
      <c r="F8" s="887">
        <v>0.13300000000000001</v>
      </c>
      <c r="G8" s="1090">
        <v>9.2999999999999999E-2</v>
      </c>
      <c r="H8" s="228"/>
      <c r="K8" s="200"/>
      <c r="L8" s="200"/>
      <c r="M8" s="168"/>
      <c r="N8" s="168"/>
      <c r="O8" s="201"/>
      <c r="P8" s="201"/>
      <c r="Q8" s="201"/>
      <c r="R8" s="15"/>
    </row>
    <row r="9" spans="1:18" ht="49.95" customHeight="1">
      <c r="A9" s="372" t="s">
        <v>289</v>
      </c>
      <c r="B9" s="1058"/>
      <c r="C9" s="887">
        <v>0.16</v>
      </c>
      <c r="D9" s="887">
        <v>0.17</v>
      </c>
      <c r="E9" s="887">
        <v>0.18</v>
      </c>
      <c r="F9" s="887">
        <v>0.17</v>
      </c>
      <c r="G9" s="945"/>
      <c r="H9" s="211" t="s">
        <v>1220</v>
      </c>
      <c r="K9" s="200"/>
      <c r="L9" s="200"/>
      <c r="M9" s="168"/>
      <c r="N9" s="168"/>
      <c r="O9" s="201"/>
      <c r="P9" s="201"/>
      <c r="Q9" s="201"/>
      <c r="R9" s="15"/>
    </row>
    <row r="10" spans="1:18" ht="60" customHeight="1">
      <c r="A10" s="372" t="s">
        <v>290</v>
      </c>
      <c r="B10" s="1058"/>
      <c r="C10" s="887">
        <v>0.27</v>
      </c>
      <c r="D10" s="887">
        <v>0.32</v>
      </c>
      <c r="E10" s="887">
        <v>0.3</v>
      </c>
      <c r="F10" s="887">
        <v>0.3</v>
      </c>
      <c r="G10" s="945"/>
      <c r="H10" s="228" t="s">
        <v>1221</v>
      </c>
      <c r="K10" s="200"/>
      <c r="L10" s="200"/>
      <c r="M10" s="168"/>
      <c r="N10" s="168"/>
      <c r="O10" s="201"/>
      <c r="P10" s="201"/>
      <c r="Q10" s="201"/>
      <c r="R10" s="15"/>
    </row>
    <row r="11" spans="1:18" ht="49.95" customHeight="1">
      <c r="A11" s="370" t="s">
        <v>291</v>
      </c>
      <c r="B11" s="1217"/>
      <c r="C11" s="887">
        <v>0.1</v>
      </c>
      <c r="D11" s="887">
        <v>0.12</v>
      </c>
      <c r="E11" s="887">
        <v>0.1</v>
      </c>
      <c r="F11" s="887">
        <v>0.11</v>
      </c>
      <c r="G11" s="945"/>
      <c r="H11" s="228" t="s">
        <v>1226</v>
      </c>
      <c r="K11" s="15"/>
      <c r="L11" s="15"/>
      <c r="M11" s="15"/>
      <c r="N11" s="15"/>
      <c r="O11" s="15"/>
      <c r="P11" s="15"/>
      <c r="Q11" s="15"/>
      <c r="R11" s="15"/>
    </row>
    <row r="12" spans="1:18" ht="79.95" customHeight="1">
      <c r="A12" s="331" t="s">
        <v>293</v>
      </c>
      <c r="B12" s="333"/>
      <c r="C12" s="1339"/>
      <c r="D12" s="1337"/>
      <c r="E12" s="1337"/>
      <c r="F12" s="887">
        <v>0.253</v>
      </c>
      <c r="G12" s="887">
        <v>0.24399999999999999</v>
      </c>
      <c r="H12" s="228" t="s">
        <v>1222</v>
      </c>
      <c r="K12" s="15"/>
      <c r="L12" s="15"/>
      <c r="M12" s="15"/>
      <c r="N12" s="15"/>
      <c r="O12" s="15"/>
      <c r="P12" s="15"/>
      <c r="Q12" s="15"/>
      <c r="R12" s="15"/>
    </row>
    <row r="13" spans="1:18" ht="79.95" customHeight="1">
      <c r="A13" s="331" t="s">
        <v>294</v>
      </c>
      <c r="B13" s="333"/>
      <c r="C13" s="1339"/>
      <c r="D13" s="1337"/>
      <c r="E13" s="1337"/>
      <c r="F13" s="887">
        <v>0.11799999999999999</v>
      </c>
      <c r="G13" s="887">
        <v>0.11899999999999999</v>
      </c>
      <c r="H13" s="228" t="s">
        <v>1223</v>
      </c>
      <c r="K13" s="15"/>
      <c r="L13" s="15"/>
      <c r="M13" s="15"/>
      <c r="N13" s="15"/>
      <c r="O13" s="15"/>
      <c r="P13" s="15"/>
      <c r="Q13" s="15"/>
      <c r="R13" s="15"/>
    </row>
    <row r="14" spans="1:18" ht="13.95" customHeight="1">
      <c r="A14" s="1231"/>
      <c r="B14" s="1231"/>
      <c r="C14" s="1231"/>
      <c r="D14" s="1231"/>
      <c r="E14" s="1231"/>
      <c r="F14" s="1231"/>
      <c r="G14" s="1231"/>
      <c r="H14" s="1231"/>
      <c r="K14" s="196"/>
      <c r="L14" s="15"/>
      <c r="M14" s="15"/>
      <c r="N14" s="15"/>
      <c r="O14" s="15"/>
      <c r="P14" s="15"/>
      <c r="Q14" s="15"/>
      <c r="R14" s="15"/>
    </row>
    <row r="15" spans="1:18" ht="13.95" customHeight="1">
      <c r="A15" s="740" t="s">
        <v>206</v>
      </c>
      <c r="B15" s="1231"/>
      <c r="C15" s="1231"/>
      <c r="D15" s="1231"/>
      <c r="E15" s="1231"/>
      <c r="F15" s="1231"/>
      <c r="G15" s="1231"/>
      <c r="H15" s="1231"/>
      <c r="K15" s="196"/>
      <c r="L15" s="15"/>
      <c r="M15" s="15"/>
      <c r="N15" s="15"/>
      <c r="O15" s="15"/>
      <c r="P15" s="15"/>
      <c r="Q15" s="15"/>
      <c r="R15" s="15"/>
    </row>
    <row r="16" spans="1:18" ht="19.95" customHeight="1">
      <c r="A16" s="740" t="s">
        <v>217</v>
      </c>
      <c r="B16" s="866" t="s">
        <v>215</v>
      </c>
      <c r="C16" s="930"/>
      <c r="D16" s="1231"/>
      <c r="E16" s="1231"/>
      <c r="F16" s="1231"/>
      <c r="G16" s="1231"/>
      <c r="H16" s="1231"/>
      <c r="K16" s="196"/>
      <c r="L16" s="15"/>
      <c r="M16" s="15"/>
      <c r="N16" s="15"/>
      <c r="O16" s="15"/>
      <c r="P16" s="15"/>
      <c r="Q16" s="15"/>
      <c r="R16" s="15"/>
    </row>
    <row r="17" spans="1:18" ht="19.95" customHeight="1">
      <c r="A17" s="740" t="s">
        <v>411</v>
      </c>
      <c r="B17" s="171" t="s">
        <v>412</v>
      </c>
      <c r="C17" s="930"/>
      <c r="D17" s="1231"/>
      <c r="E17" s="1231"/>
      <c r="F17" s="1231"/>
      <c r="G17" s="1231"/>
      <c r="H17" s="1231"/>
      <c r="K17" s="196"/>
      <c r="L17" s="15"/>
      <c r="M17" s="15"/>
      <c r="N17" s="15"/>
      <c r="O17" s="15"/>
      <c r="P17" s="15"/>
      <c r="Q17" s="15"/>
      <c r="R17" s="15"/>
    </row>
    <row r="18" spans="1:18" ht="13.95" customHeight="1">
      <c r="A18" s="740"/>
      <c r="B18" s="866"/>
      <c r="C18" s="930"/>
      <c r="D18" s="1231"/>
      <c r="E18" s="1231"/>
      <c r="F18" s="1231"/>
      <c r="G18" s="1231"/>
      <c r="H18" s="1231"/>
      <c r="K18" s="196"/>
      <c r="L18" s="15"/>
      <c r="M18" s="15"/>
      <c r="N18" s="15"/>
      <c r="O18" s="15"/>
      <c r="P18" s="15"/>
      <c r="Q18" s="15"/>
      <c r="R18" s="15"/>
    </row>
    <row r="19" spans="1:18" ht="19.95" customHeight="1">
      <c r="A19" s="171" t="s">
        <v>49</v>
      </c>
      <c r="B19" s="1231"/>
      <c r="C19" s="930"/>
      <c r="D19" s="1231"/>
      <c r="E19" s="1231"/>
      <c r="F19" s="1231"/>
      <c r="G19" s="1231"/>
      <c r="H19" s="1231"/>
      <c r="K19" s="196"/>
      <c r="L19" s="15"/>
      <c r="M19" s="15"/>
      <c r="N19" s="15"/>
      <c r="O19" s="15"/>
      <c r="P19" s="15"/>
      <c r="Q19" s="15"/>
      <c r="R19" s="15"/>
    </row>
    <row r="20" spans="1:18" ht="19.95" customHeight="1">
      <c r="A20" s="171" t="s">
        <v>168</v>
      </c>
      <c r="B20" s="930"/>
      <c r="C20" s="930"/>
      <c r="D20" s="1231"/>
      <c r="E20" s="1231"/>
      <c r="F20" s="930"/>
      <c r="G20" s="1231"/>
      <c r="H20" s="1231"/>
      <c r="K20" s="196"/>
      <c r="L20" s="147"/>
      <c r="M20" s="15"/>
      <c r="N20" s="15"/>
      <c r="O20" s="15"/>
      <c r="P20" s="15"/>
      <c r="Q20" s="15"/>
      <c r="R20" s="15"/>
    </row>
    <row r="21" spans="1:18" ht="19.95" customHeight="1">
      <c r="A21" s="740" t="s">
        <v>79</v>
      </c>
      <c r="B21" s="930"/>
      <c r="C21" s="930"/>
      <c r="D21" s="1231"/>
      <c r="E21" s="1231"/>
      <c r="F21" s="930"/>
      <c r="G21" s="1231"/>
      <c r="H21" s="1231"/>
      <c r="K21" s="196"/>
      <c r="L21" s="147"/>
      <c r="M21" s="15"/>
      <c r="N21" s="15"/>
      <c r="O21" s="15"/>
      <c r="P21" s="15"/>
      <c r="Q21" s="15"/>
      <c r="R21" s="15"/>
    </row>
    <row r="22" spans="1:18" ht="19.95" customHeight="1">
      <c r="A22" s="740" t="s">
        <v>80</v>
      </c>
      <c r="B22" s="930"/>
      <c r="C22" s="930"/>
      <c r="D22" s="1231"/>
      <c r="E22" s="1231"/>
      <c r="F22" s="930"/>
      <c r="G22" s="1231"/>
      <c r="H22" s="1231"/>
      <c r="K22" s="196"/>
      <c r="L22" s="114"/>
      <c r="M22" s="197"/>
      <c r="N22" s="15"/>
      <c r="O22" s="15"/>
      <c r="P22" s="15"/>
      <c r="Q22" s="15"/>
      <c r="R22" s="15"/>
    </row>
    <row r="23" spans="1:18" ht="19.95" customHeight="1">
      <c r="A23" s="740" t="s">
        <v>292</v>
      </c>
      <c r="B23" s="930"/>
      <c r="C23" s="930"/>
      <c r="D23" s="1231"/>
      <c r="E23" s="1231"/>
      <c r="F23" s="1512"/>
      <c r="G23" s="1231"/>
      <c r="H23" s="1231"/>
      <c r="K23" s="54"/>
      <c r="L23" s="40"/>
      <c r="M23" s="86"/>
    </row>
    <row r="24" spans="1:18" ht="13.95" customHeight="1">
      <c r="A24" s="740"/>
      <c r="B24" s="930"/>
      <c r="C24" s="930"/>
      <c r="D24" s="1231"/>
      <c r="E24" s="1231"/>
      <c r="F24" s="930"/>
      <c r="G24" s="1231"/>
      <c r="H24" s="1231"/>
      <c r="K24" s="54"/>
    </row>
    <row r="25" spans="1:18" ht="19.95" customHeight="1">
      <c r="A25" s="866" t="s">
        <v>143</v>
      </c>
      <c r="B25" s="930"/>
      <c r="C25" s="930"/>
      <c r="D25" s="1231"/>
      <c r="E25" s="1231"/>
      <c r="F25" s="1231"/>
      <c r="G25" s="1231"/>
      <c r="H25" s="1231"/>
      <c r="K25" s="23"/>
    </row>
    <row r="26" spans="1:18" ht="19.95" customHeight="1">
      <c r="A26" s="866" t="s">
        <v>107</v>
      </c>
      <c r="B26" s="930"/>
      <c r="C26" s="930"/>
      <c r="D26" s="1231"/>
      <c r="E26" s="1231"/>
      <c r="F26" s="1231"/>
      <c r="G26" s="1231"/>
      <c r="H26" s="1231"/>
    </row>
    <row r="27" spans="1:18" ht="19.95" customHeight="1">
      <c r="A27" s="847" t="s">
        <v>341</v>
      </c>
      <c r="B27" s="930"/>
      <c r="C27" s="930"/>
      <c r="D27" s="1231"/>
      <c r="E27" s="1231"/>
      <c r="F27" s="1231"/>
      <c r="G27" s="1231"/>
      <c r="H27" s="1231"/>
    </row>
    <row r="28" spans="1:18" ht="19.95" customHeight="1">
      <c r="A28" s="866" t="s">
        <v>218</v>
      </c>
      <c r="B28" s="930"/>
      <c r="C28" s="929"/>
      <c r="D28" s="1231"/>
      <c r="E28" s="1231"/>
      <c r="F28" s="1231"/>
      <c r="G28" s="1231"/>
      <c r="H28" s="1231"/>
      <c r="K28" s="177"/>
      <c r="L28" s="177"/>
      <c r="M28" s="177"/>
    </row>
    <row r="29" spans="1:18" ht="13.95" customHeight="1">
      <c r="A29" s="866"/>
      <c r="B29" s="930"/>
      <c r="C29" s="1510"/>
      <c r="D29" s="1231"/>
      <c r="E29" s="1231"/>
      <c r="F29" s="1231"/>
      <c r="G29" s="1231"/>
      <c r="H29" s="1231"/>
    </row>
    <row r="30" spans="1:18" ht="13.95" customHeight="1">
      <c r="A30" s="934" t="s">
        <v>219</v>
      </c>
      <c r="B30" s="929"/>
      <c r="C30" s="1231"/>
      <c r="D30" s="1231"/>
      <c r="E30" s="1231"/>
      <c r="F30" s="1231"/>
      <c r="G30" s="1231"/>
      <c r="H30" s="1231"/>
    </row>
    <row r="31" spans="1:18" ht="13.95" customHeight="1">
      <c r="A31" s="934"/>
      <c r="B31" s="929"/>
      <c r="C31" s="1231"/>
      <c r="D31" s="1231"/>
      <c r="E31" s="1231"/>
      <c r="F31" s="1231"/>
      <c r="G31" s="1231"/>
      <c r="H31" s="1231"/>
    </row>
    <row r="32" spans="1:18" ht="13.95" customHeight="1">
      <c r="A32" s="1510"/>
      <c r="B32" s="1510"/>
      <c r="C32" s="1231"/>
      <c r="D32" s="1231"/>
      <c r="E32" s="1231"/>
      <c r="F32" s="1231"/>
      <c r="G32" s="1231"/>
      <c r="H32" s="1231"/>
    </row>
    <row r="33" spans="1:10" ht="24.9" customHeight="1">
      <c r="A33" s="897" t="s">
        <v>710</v>
      </c>
      <c r="B33" s="1231"/>
      <c r="C33" s="1231"/>
      <c r="D33" s="1231"/>
      <c r="E33" s="1231"/>
      <c r="F33" s="1231"/>
      <c r="G33" s="1231"/>
      <c r="H33" s="771" t="s">
        <v>320</v>
      </c>
    </row>
    <row r="34" spans="1:10" ht="13.95" customHeight="1">
      <c r="A34" s="898"/>
      <c r="B34" s="1231"/>
      <c r="C34" s="1231"/>
      <c r="D34" s="1231"/>
      <c r="E34" s="1231"/>
      <c r="F34" s="1231"/>
      <c r="G34" s="1231"/>
      <c r="H34" s="822"/>
    </row>
    <row r="35" spans="1:10" ht="24.9" customHeight="1">
      <c r="A35" s="898"/>
      <c r="B35" s="865"/>
      <c r="C35" s="543" t="s">
        <v>60</v>
      </c>
      <c r="D35" s="545"/>
      <c r="E35" s="865"/>
      <c r="F35" s="865"/>
      <c r="G35" s="865"/>
      <c r="H35" s="865"/>
    </row>
    <row r="36" spans="1:10" ht="24.9" customHeight="1">
      <c r="A36" s="667" t="s">
        <v>32</v>
      </c>
      <c r="B36" s="683"/>
      <c r="C36" s="693" t="s">
        <v>1</v>
      </c>
      <c r="D36" s="465" t="s">
        <v>26</v>
      </c>
      <c r="E36" s="543" t="s">
        <v>66</v>
      </c>
      <c r="F36" s="1125"/>
      <c r="G36" s="1125"/>
      <c r="H36" s="944"/>
    </row>
    <row r="37" spans="1:10" ht="30" customHeight="1">
      <c r="A37" s="158" t="s">
        <v>1227</v>
      </c>
      <c r="B37" s="510" t="s">
        <v>91</v>
      </c>
      <c r="C37" s="151">
        <v>0.48</v>
      </c>
      <c r="D37" s="151">
        <v>0.56000000000000005</v>
      </c>
      <c r="E37" s="1517"/>
      <c r="F37" s="1518"/>
      <c r="G37" s="1518"/>
      <c r="H37" s="1519"/>
    </row>
    <row r="38" spans="1:10" ht="30" customHeight="1">
      <c r="A38" s="202" t="s">
        <v>1228</v>
      </c>
      <c r="B38" s="326" t="s">
        <v>113</v>
      </c>
      <c r="C38" s="152">
        <v>0.4</v>
      </c>
      <c r="D38" s="152">
        <v>0.36</v>
      </c>
      <c r="E38" s="1520"/>
      <c r="F38" s="199"/>
      <c r="G38" s="199"/>
      <c r="H38" s="1521"/>
    </row>
    <row r="39" spans="1:10" ht="30" customHeight="1">
      <c r="A39" s="202"/>
      <c r="B39" s="689" t="s">
        <v>114</v>
      </c>
      <c r="C39" s="152">
        <v>0.11</v>
      </c>
      <c r="D39" s="152">
        <v>0.08</v>
      </c>
      <c r="E39" s="1520"/>
      <c r="F39" s="199"/>
      <c r="G39" s="199"/>
      <c r="H39" s="1521"/>
    </row>
    <row r="40" spans="1:10" ht="30" customHeight="1">
      <c r="A40" s="203"/>
      <c r="B40" s="689" t="s">
        <v>115</v>
      </c>
      <c r="C40" s="152">
        <v>0.01</v>
      </c>
      <c r="D40" s="1186">
        <v>0.01</v>
      </c>
      <c r="E40" s="1522"/>
      <c r="F40" s="1523"/>
      <c r="G40" s="1523"/>
      <c r="H40" s="1524"/>
    </row>
    <row r="41" spans="1:10" ht="30" customHeight="1">
      <c r="A41" s="210" t="s">
        <v>711</v>
      </c>
      <c r="B41" s="690" t="s">
        <v>2</v>
      </c>
      <c r="C41" s="312">
        <v>22134</v>
      </c>
      <c r="D41" s="312">
        <v>131588</v>
      </c>
      <c r="E41" s="1631" t="s">
        <v>1224</v>
      </c>
      <c r="F41" s="1632"/>
      <c r="G41" s="1632"/>
      <c r="H41" s="1633"/>
    </row>
    <row r="42" spans="1:10" ht="30" customHeight="1">
      <c r="A42" s="211"/>
      <c r="B42" s="692" t="s">
        <v>92</v>
      </c>
      <c r="C42" s="1513">
        <v>66.06</v>
      </c>
      <c r="D42" s="1513">
        <v>57.96</v>
      </c>
      <c r="E42" s="896" t="s">
        <v>1225</v>
      </c>
      <c r="F42" s="1213"/>
      <c r="G42" s="1213"/>
      <c r="H42" s="1316"/>
      <c r="I42" s="38"/>
      <c r="J42" s="39"/>
    </row>
    <row r="43" spans="1:10" ht="13.95" customHeight="1">
      <c r="A43" s="1231"/>
      <c r="B43" s="1231"/>
      <c r="C43" s="1231"/>
      <c r="D43" s="1514"/>
      <c r="E43" s="1231"/>
      <c r="F43" s="1231"/>
      <c r="G43" s="1231"/>
      <c r="H43" s="1231"/>
    </row>
    <row r="44" spans="1:10" ht="19.95" customHeight="1">
      <c r="A44" s="740" t="s">
        <v>63</v>
      </c>
      <c r="B44" s="740"/>
      <c r="C44" s="1231"/>
      <c r="D44" s="1515"/>
      <c r="E44" s="868"/>
      <c r="F44" s="868"/>
      <c r="G44" s="868"/>
      <c r="H44" s="1231"/>
    </row>
    <row r="45" spans="1:10" ht="19.95" customHeight="1">
      <c r="A45" s="740" t="s">
        <v>295</v>
      </c>
      <c r="B45" s="866"/>
      <c r="C45" s="1231"/>
      <c r="D45" s="1231"/>
      <c r="E45" s="1516"/>
      <c r="F45" s="1231"/>
      <c r="G45" s="1231"/>
      <c r="H45" s="1231"/>
    </row>
    <row r="46" spans="1:10" ht="19.95" customHeight="1">
      <c r="A46" s="740" t="s">
        <v>712</v>
      </c>
      <c r="B46" s="866"/>
      <c r="C46" s="1231"/>
      <c r="D46" s="1231"/>
      <c r="E46" s="1231"/>
      <c r="F46" s="1231"/>
      <c r="G46" s="1231"/>
      <c r="H46" s="1231"/>
    </row>
    <row r="47" spans="1:10" ht="13.95" customHeight="1">
      <c r="A47" s="740"/>
      <c r="B47" s="866"/>
      <c r="C47" s="1231"/>
      <c r="D47" s="1231"/>
      <c r="E47" s="1231"/>
      <c r="F47" s="1231"/>
      <c r="G47" s="1231"/>
      <c r="H47" s="1231"/>
    </row>
    <row r="48" spans="1:10" ht="19.95" customHeight="1">
      <c r="A48" s="866" t="s">
        <v>296</v>
      </c>
      <c r="B48" s="866"/>
      <c r="C48" s="1231"/>
      <c r="D48" s="1231"/>
      <c r="E48" s="1231"/>
      <c r="F48" s="1231"/>
      <c r="G48" s="1231"/>
      <c r="H48" s="1231"/>
    </row>
    <row r="49" spans="1:8" ht="19.95" customHeight="1">
      <c r="A49" s="866" t="s">
        <v>111</v>
      </c>
      <c r="B49" s="1231"/>
      <c r="C49" s="1510"/>
      <c r="D49" s="1231"/>
      <c r="E49" s="1231"/>
      <c r="F49" s="1231"/>
      <c r="G49" s="1231"/>
      <c r="H49" s="1231"/>
    </row>
    <row r="50" spans="1:8" ht="13.95" customHeight="1">
      <c r="A50" s="1231"/>
      <c r="B50" s="1231"/>
      <c r="C50" s="1231"/>
      <c r="D50" s="1231"/>
      <c r="E50" s="1231"/>
      <c r="F50" s="1231"/>
      <c r="G50" s="1231"/>
      <c r="H50" s="1231"/>
    </row>
    <row r="51" spans="1:8" ht="13.95" customHeight="1">
      <c r="A51" s="862" t="s">
        <v>594</v>
      </c>
      <c r="B51" s="1511"/>
      <c r="C51" s="1231"/>
      <c r="D51" s="1231"/>
      <c r="E51" s="1231"/>
      <c r="F51" s="1231"/>
      <c r="G51" s="1231"/>
      <c r="H51" s="1231"/>
    </row>
    <row r="52" spans="1:8" ht="13.95" customHeight="1">
      <c r="A52" s="1231"/>
      <c r="B52" s="1231"/>
      <c r="C52" s="1231"/>
      <c r="D52" s="1231"/>
      <c r="E52" s="1231"/>
      <c r="F52" s="1231"/>
      <c r="G52" s="1231"/>
      <c r="H52" s="1231"/>
    </row>
    <row r="53" spans="1:8" ht="13.95" customHeight="1">
      <c r="A53" s="1231"/>
      <c r="B53" s="1231"/>
      <c r="C53" s="1231"/>
      <c r="D53" s="1231"/>
      <c r="E53" s="1231"/>
      <c r="F53" s="1231"/>
      <c r="G53" s="1231"/>
      <c r="H53" s="1231"/>
    </row>
    <row r="54" spans="1:8" ht="19.95" customHeight="1">
      <c r="A54" s="1121"/>
      <c r="B54" s="1044"/>
      <c r="C54" s="172"/>
      <c r="D54" s="1231"/>
      <c r="E54" s="1231"/>
      <c r="F54" s="1231"/>
      <c r="G54" s="1231"/>
      <c r="H54" s="1231"/>
    </row>
    <row r="55" spans="1:8" ht="19.95" customHeight="1">
      <c r="A55" s="1056"/>
      <c r="B55" s="1044"/>
      <c r="C55" s="1210"/>
      <c r="D55" s="1231"/>
      <c r="E55" s="1231"/>
      <c r="F55" s="1231"/>
      <c r="G55" s="1231"/>
      <c r="H55" s="1231"/>
    </row>
    <row r="56" spans="1:8" ht="19.95" customHeight="1">
      <c r="A56" s="1056"/>
      <c r="B56" s="172"/>
      <c r="C56" s="1210"/>
      <c r="D56" s="1231"/>
      <c r="E56" s="1231"/>
      <c r="F56" s="1231"/>
      <c r="G56" s="1231"/>
      <c r="H56" s="1231"/>
    </row>
    <row r="57" spans="1:8" ht="19.95" customHeight="1">
      <c r="A57" s="1503"/>
      <c r="B57" s="172"/>
      <c r="C57" s="1502"/>
      <c r="D57" s="1231"/>
      <c r="E57" s="1231"/>
      <c r="F57" s="1231"/>
      <c r="G57" s="1231"/>
      <c r="H57" s="1231"/>
    </row>
    <row r="58" spans="1:8" ht="13.95" customHeight="1">
      <c r="A58" s="1231"/>
      <c r="B58" s="1231"/>
      <c r="C58" s="1502"/>
      <c r="D58" s="1231"/>
      <c r="E58" s="1231"/>
      <c r="F58" s="1231"/>
      <c r="G58" s="1231"/>
      <c r="H58" s="1231"/>
    </row>
    <row r="59" spans="1:8" ht="13.95" customHeight="1">
      <c r="A59" s="1231"/>
      <c r="B59" s="1231"/>
      <c r="C59" s="1231"/>
      <c r="D59" s="1231"/>
      <c r="E59" s="1231"/>
      <c r="F59" s="1231"/>
      <c r="G59" s="1231"/>
      <c r="H59" s="1231"/>
    </row>
    <row r="60" spans="1:8" ht="13.95" customHeight="1">
      <c r="A60" s="1231"/>
      <c r="B60" s="1231"/>
      <c r="C60" s="1231"/>
      <c r="D60" s="1231"/>
      <c r="E60" s="1231"/>
      <c r="F60" s="1231"/>
      <c r="G60" s="1231"/>
      <c r="H60" s="1231"/>
    </row>
    <row r="61" spans="1:8" ht="13.95" customHeight="1">
      <c r="A61" s="1231"/>
      <c r="B61" s="1231"/>
      <c r="C61" s="1231"/>
      <c r="D61" s="1231"/>
      <c r="E61" s="1231"/>
      <c r="F61" s="1231"/>
      <c r="G61" s="1231"/>
      <c r="H61" s="1231"/>
    </row>
    <row r="62" spans="1:8" ht="13.95" customHeight="1">
      <c r="A62" s="1231"/>
      <c r="B62" s="1231"/>
      <c r="C62" s="1231"/>
      <c r="D62" s="1231"/>
      <c r="E62" s="1231"/>
      <c r="F62" s="1231"/>
      <c r="G62" s="1231"/>
      <c r="H62" s="1231"/>
    </row>
    <row r="63" spans="1:8" ht="13.95" customHeight="1">
      <c r="A63" s="1231"/>
      <c r="B63" s="1231"/>
      <c r="C63" s="1231"/>
      <c r="D63" s="1231"/>
      <c r="E63" s="1231"/>
      <c r="F63" s="1231"/>
      <c r="G63" s="1231"/>
      <c r="H63" s="1231"/>
    </row>
    <row r="64" spans="1:8" ht="13.95" customHeight="1">
      <c r="A64" s="1231"/>
      <c r="B64" s="1231"/>
      <c r="C64" s="1231"/>
      <c r="D64" s="1231"/>
      <c r="E64" s="1231"/>
      <c r="F64" s="1231"/>
      <c r="G64" s="1231"/>
      <c r="H64" s="1231"/>
    </row>
    <row r="65" spans="1:8" ht="13.95" customHeight="1">
      <c r="A65" s="1231"/>
      <c r="B65" s="1231"/>
      <c r="C65" s="1231"/>
      <c r="D65" s="1231"/>
      <c r="E65" s="1231"/>
      <c r="F65" s="1231"/>
      <c r="G65" s="1231"/>
      <c r="H65" s="1231"/>
    </row>
    <row r="66" spans="1:8" ht="13.95" customHeight="1">
      <c r="A66" s="1231"/>
      <c r="B66" s="1231"/>
      <c r="C66" s="1231"/>
      <c r="D66" s="1231"/>
      <c r="E66" s="1231"/>
      <c r="F66" s="1231"/>
      <c r="G66" s="1231"/>
      <c r="H66" s="1231"/>
    </row>
    <row r="67" spans="1:8" ht="13.95" customHeight="1">
      <c r="A67" s="1231"/>
      <c r="B67" s="1231"/>
      <c r="C67" s="1231"/>
      <c r="D67" s="1231"/>
      <c r="E67" s="1231"/>
      <c r="F67" s="1231"/>
      <c r="G67" s="1231"/>
      <c r="H67" s="1231"/>
    </row>
    <row r="68" spans="1:8" ht="13.95" customHeight="1">
      <c r="A68" s="1231"/>
      <c r="B68" s="1231"/>
      <c r="C68" s="1231"/>
      <c r="D68" s="1231"/>
      <c r="E68" s="1231"/>
      <c r="F68" s="1231"/>
      <c r="G68" s="1231"/>
      <c r="H68" s="1231"/>
    </row>
    <row r="69" spans="1:8" ht="13.95" customHeight="1">
      <c r="A69" s="1231"/>
      <c r="B69" s="1231"/>
      <c r="C69" s="1231"/>
      <c r="D69" s="1231"/>
      <c r="E69" s="1231"/>
      <c r="F69" s="1231"/>
      <c r="G69" s="1231"/>
      <c r="H69" s="1231"/>
    </row>
    <row r="70" spans="1:8" ht="13.95" customHeight="1">
      <c r="A70" s="1231"/>
      <c r="B70" s="1231"/>
      <c r="C70" s="1231"/>
      <c r="D70" s="1231"/>
      <c r="E70" s="1231"/>
      <c r="F70" s="1231"/>
      <c r="G70" s="1231"/>
      <c r="H70" s="1231"/>
    </row>
    <row r="71" spans="1:8" ht="13.95" customHeight="1">
      <c r="A71" s="1231"/>
      <c r="B71" s="1231"/>
      <c r="C71" s="1231"/>
      <c r="D71" s="1231"/>
      <c r="E71" s="1231"/>
      <c r="F71" s="1231"/>
      <c r="G71" s="1231"/>
      <c r="H71" s="1231"/>
    </row>
    <row r="72" spans="1:8" ht="13.95" customHeight="1">
      <c r="A72" s="1231"/>
      <c r="B72" s="1231"/>
      <c r="C72" s="1231"/>
      <c r="D72" s="1231"/>
      <c r="E72" s="1231"/>
      <c r="F72" s="1231"/>
      <c r="G72" s="1231"/>
      <c r="H72" s="1231"/>
    </row>
    <row r="73" spans="1:8" ht="13.95" customHeight="1">
      <c r="A73" s="1231"/>
      <c r="B73" s="1231"/>
      <c r="C73" s="1231"/>
      <c r="D73" s="1231"/>
      <c r="E73" s="1231"/>
      <c r="F73" s="1231"/>
      <c r="G73" s="1231"/>
      <c r="H73" s="1231"/>
    </row>
    <row r="74" spans="1:8" ht="13.95" customHeight="1"/>
    <row r="75" spans="1:8" ht="13.95" customHeight="1"/>
    <row r="76" spans="1:8" ht="13.95" customHeight="1"/>
    <row r="77" spans="1:8" ht="13.95" customHeight="1"/>
    <row r="78" spans="1:8" ht="13.95" customHeight="1"/>
    <row r="79" spans="1:8" ht="13.95" customHeight="1"/>
    <row r="80" spans="1:8"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sheetData>
  <mergeCells count="1">
    <mergeCell ref="E41:H41"/>
  </mergeCells>
  <hyperlinks>
    <hyperlink ref="A49" r:id="rId1" xr:uid="{00000000-0004-0000-2000-000000000000}"/>
    <hyperlink ref="A26" r:id="rId2" xr:uid="{00000000-0004-0000-2000-000001000000}"/>
    <hyperlink ref="A25" r:id="rId3" display="https://www.gov.scot/collections/scottish-index-of-multiple-deprivation-2020/" xr:uid="{00000000-0004-0000-2000-000002000000}"/>
    <hyperlink ref="A28" r:id="rId4" xr:uid="{00000000-0004-0000-2000-000003000000}"/>
    <hyperlink ref="B16" r:id="rId5" xr:uid="{00000000-0004-0000-2000-000004000000}"/>
    <hyperlink ref="A48" r:id="rId6" xr:uid="{00000000-0004-0000-2000-000005000000}"/>
    <hyperlink ref="A27" r:id="rId7" xr:uid="{00000000-0004-0000-2000-000006000000}"/>
    <hyperlink ref="H3" location="Contents!A1" display="back to contents" xr:uid="{E82652B7-43FA-49D4-ADD6-DD40AB33997E}"/>
    <hyperlink ref="H33" location="Contents!A1" display="back to contents" xr:uid="{49832E9D-56B1-4911-B152-EE39AB028E9F}"/>
  </hyperlinks>
  <pageMargins left="0.70866141732283472" right="0.70866141732283472" top="0.74803149606299213" bottom="0.74803149606299213" header="0.31496062992125984" footer="0.31496062992125984"/>
  <pageSetup paperSize="9" fitToHeight="2" orientation="landscape" r:id="rId8"/>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autoPageBreaks="0" fitToPage="1"/>
  </sheetPr>
  <dimension ref="A1:W49"/>
  <sheetViews>
    <sheetView showGridLines="0" zoomScaleNormal="100" workbookViewId="0">
      <selection activeCell="C3" sqref="C3"/>
    </sheetView>
  </sheetViews>
  <sheetFormatPr defaultRowHeight="24.9" customHeight="1"/>
  <cols>
    <col min="1" max="1" width="46" customWidth="1"/>
    <col min="2" max="2" width="30.6640625" customWidth="1"/>
    <col min="3" max="4" width="15.6640625" customWidth="1"/>
    <col min="5" max="5" width="59.77734375" customWidth="1"/>
    <col min="10" max="10" width="18.33203125" customWidth="1"/>
    <col min="11" max="15" width="11.44140625" customWidth="1"/>
    <col min="16" max="16" width="12.5546875" bestFit="1" customWidth="1"/>
  </cols>
  <sheetData>
    <row r="1" spans="1:17" ht="24.9" customHeight="1">
      <c r="A1" s="897" t="s">
        <v>713</v>
      </c>
      <c r="B1" s="1231"/>
      <c r="C1" s="1231"/>
      <c r="D1" s="1231"/>
      <c r="E1" s="771" t="s">
        <v>320</v>
      </c>
      <c r="F1" s="71"/>
    </row>
    <row r="2" spans="1:17" ht="13.95" customHeight="1">
      <c r="A2" s="1231"/>
      <c r="B2" s="1231"/>
      <c r="C2" s="1231"/>
      <c r="D2" s="1231"/>
      <c r="E2" s="1231"/>
    </row>
    <row r="3" spans="1:17" ht="15.6">
      <c r="A3" s="865"/>
      <c r="B3" s="865"/>
      <c r="C3" s="465" t="s">
        <v>60</v>
      </c>
      <c r="D3" s="467"/>
      <c r="E3" s="865"/>
    </row>
    <row r="4" spans="1:17" ht="30" customHeight="1">
      <c r="A4" s="667" t="s">
        <v>32</v>
      </c>
      <c r="B4" s="683"/>
      <c r="C4" s="710" t="s">
        <v>89</v>
      </c>
      <c r="D4" s="710" t="s">
        <v>48</v>
      </c>
      <c r="E4" s="693" t="s">
        <v>66</v>
      </c>
    </row>
    <row r="5" spans="1:17" ht="19.95" customHeight="1">
      <c r="A5" s="690" t="s">
        <v>161</v>
      </c>
      <c r="B5" s="510" t="s">
        <v>777</v>
      </c>
      <c r="C5" s="314">
        <v>0.90600000000000003</v>
      </c>
      <c r="D5" s="314">
        <v>0.92</v>
      </c>
      <c r="E5" s="1192" t="s">
        <v>720</v>
      </c>
    </row>
    <row r="6" spans="1:17" ht="19.95" customHeight="1">
      <c r="A6" s="692"/>
      <c r="B6" s="326" t="s">
        <v>778</v>
      </c>
      <c r="C6" s="315">
        <v>0.88</v>
      </c>
      <c r="D6" s="315">
        <v>0.86799999999999999</v>
      </c>
      <c r="E6" s="1191" t="s">
        <v>721</v>
      </c>
      <c r="F6" s="11"/>
      <c r="G6" s="11"/>
      <c r="H6" s="11"/>
      <c r="I6" s="11"/>
      <c r="J6" s="11"/>
      <c r="K6" s="11"/>
      <c r="L6" s="11"/>
      <c r="M6" s="11"/>
    </row>
    <row r="7" spans="1:17" ht="19.95" customHeight="1">
      <c r="A7" s="684" t="s">
        <v>1230</v>
      </c>
      <c r="B7" s="486" t="s">
        <v>627</v>
      </c>
      <c r="C7" s="314">
        <v>0.56999999999999995</v>
      </c>
      <c r="D7" s="1526"/>
      <c r="E7" s="690"/>
      <c r="F7" s="64"/>
      <c r="G7" s="64"/>
      <c r="H7" s="64"/>
      <c r="I7" s="11"/>
      <c r="J7" s="11"/>
      <c r="K7" s="11"/>
      <c r="L7" s="11"/>
      <c r="M7" s="11"/>
    </row>
    <row r="8" spans="1:17" ht="19.95" customHeight="1">
      <c r="A8" s="684" t="s">
        <v>1231</v>
      </c>
      <c r="B8" s="169" t="s">
        <v>628</v>
      </c>
      <c r="C8" s="315">
        <v>0.75</v>
      </c>
      <c r="D8" s="1527"/>
      <c r="E8" s="1190"/>
      <c r="F8" s="64"/>
      <c r="G8" s="64"/>
      <c r="H8" s="64"/>
      <c r="I8" s="11"/>
      <c r="J8" s="11"/>
      <c r="K8" s="11"/>
      <c r="L8" s="11"/>
      <c r="M8" s="11"/>
    </row>
    <row r="9" spans="1:17" ht="19.95" customHeight="1">
      <c r="A9" s="684" t="s">
        <v>1232</v>
      </c>
      <c r="B9" s="170" t="s">
        <v>0</v>
      </c>
      <c r="C9" s="316">
        <v>0.66600000000000004</v>
      </c>
      <c r="D9" s="1528"/>
      <c r="E9" s="1530" t="s">
        <v>1233</v>
      </c>
      <c r="F9" s="97"/>
      <c r="G9" s="97"/>
      <c r="H9" s="97"/>
      <c r="I9" s="11"/>
      <c r="J9" s="11"/>
      <c r="K9" s="11"/>
      <c r="L9" s="11"/>
      <c r="M9" s="11"/>
    </row>
    <row r="10" spans="1:17" ht="19.95" customHeight="1">
      <c r="A10" s="690" t="s">
        <v>1234</v>
      </c>
      <c r="B10" s="1320" t="s">
        <v>93</v>
      </c>
      <c r="C10" s="315">
        <v>5.2999999999999999E-2</v>
      </c>
      <c r="D10" s="885">
        <v>3.7999999999999999E-2</v>
      </c>
      <c r="E10" s="1167" t="s">
        <v>1236</v>
      </c>
      <c r="F10" s="11"/>
      <c r="G10" s="11"/>
      <c r="H10" s="11"/>
      <c r="I10" s="11"/>
      <c r="J10" s="11"/>
      <c r="K10" s="11"/>
      <c r="L10" s="11"/>
      <c r="M10" s="11"/>
    </row>
    <row r="11" spans="1:17" ht="19.95" customHeight="1">
      <c r="A11" s="691" t="s">
        <v>1235</v>
      </c>
      <c r="B11" s="1320" t="s">
        <v>95</v>
      </c>
      <c r="C11" s="315">
        <v>9.1999999999999998E-2</v>
      </c>
      <c r="D11" s="885">
        <v>8.5000000000000006E-2</v>
      </c>
      <c r="E11" s="78" t="s">
        <v>1237</v>
      </c>
    </row>
    <row r="12" spans="1:17" ht="19.95" customHeight="1">
      <c r="A12" s="691"/>
      <c r="B12" s="1320" t="s">
        <v>94</v>
      </c>
      <c r="C12" s="315">
        <v>0.21199999999999999</v>
      </c>
      <c r="D12" s="885">
        <v>0.217</v>
      </c>
      <c r="E12" s="78" t="s">
        <v>1238</v>
      </c>
    </row>
    <row r="13" spans="1:17" ht="49.95" customHeight="1">
      <c r="A13" s="691"/>
      <c r="B13" s="702" t="s">
        <v>297</v>
      </c>
      <c r="C13" s="729">
        <v>0.64200000000000002</v>
      </c>
      <c r="D13" s="1105">
        <v>0.66</v>
      </c>
      <c r="E13" s="687" t="s">
        <v>1229</v>
      </c>
    </row>
    <row r="14" spans="1:17" ht="30" customHeight="1">
      <c r="A14" s="690" t="s">
        <v>1239</v>
      </c>
      <c r="B14" s="675" t="s">
        <v>298</v>
      </c>
      <c r="C14" s="314">
        <v>0.94699999999999995</v>
      </c>
      <c r="D14" s="314">
        <v>0.96199999999999997</v>
      </c>
      <c r="E14" s="701" t="s">
        <v>1241</v>
      </c>
    </row>
    <row r="15" spans="1:17" ht="30" customHeight="1">
      <c r="A15" s="691" t="s">
        <v>1240</v>
      </c>
      <c r="B15" s="702" t="s">
        <v>299</v>
      </c>
      <c r="C15" s="729">
        <v>0.75</v>
      </c>
      <c r="D15" s="729">
        <v>0.72</v>
      </c>
      <c r="E15" s="687" t="s">
        <v>1242</v>
      </c>
    </row>
    <row r="16" spans="1:17" ht="19.95" customHeight="1">
      <c r="A16" s="712" t="s">
        <v>1244</v>
      </c>
      <c r="B16" s="675" t="s">
        <v>298</v>
      </c>
      <c r="C16" s="314">
        <v>0.96199999999999997</v>
      </c>
      <c r="D16" s="314">
        <v>0.95899999999999996</v>
      </c>
      <c r="E16" s="1531"/>
      <c r="G16" s="1"/>
      <c r="H16" s="1"/>
      <c r="I16" s="1"/>
      <c r="J16" s="1"/>
      <c r="K16" s="1584"/>
      <c r="L16" s="1584"/>
      <c r="M16" s="1584"/>
      <c r="N16" s="1584"/>
      <c r="O16" s="1584"/>
      <c r="P16" s="1584"/>
      <c r="Q16" s="1"/>
    </row>
    <row r="17" spans="1:23" ht="19.95" customHeight="1">
      <c r="A17" s="713" t="s">
        <v>1243</v>
      </c>
      <c r="B17" s="702" t="s">
        <v>299</v>
      </c>
      <c r="C17" s="729">
        <v>0.82299999999999995</v>
      </c>
      <c r="D17" s="729">
        <v>0.80500000000000005</v>
      </c>
      <c r="E17" s="1532"/>
      <c r="G17" s="2"/>
      <c r="H17" s="2"/>
      <c r="I17" s="2"/>
      <c r="J17" s="2"/>
      <c r="K17" s="2"/>
      <c r="L17" s="2"/>
      <c r="M17" s="2"/>
      <c r="N17" s="2"/>
      <c r="O17" s="2"/>
      <c r="P17" s="2"/>
      <c r="Q17" s="2"/>
      <c r="R17" s="37"/>
      <c r="S17" s="37"/>
      <c r="T17" s="37"/>
    </row>
    <row r="18" spans="1:23" ht="19.95" customHeight="1">
      <c r="A18" s="701" t="s">
        <v>1245</v>
      </c>
      <c r="B18" s="705" t="s">
        <v>98</v>
      </c>
      <c r="C18" s="151">
        <v>0.90500000000000003</v>
      </c>
      <c r="D18" s="151">
        <v>0.92200000000000004</v>
      </c>
      <c r="E18" s="1531"/>
      <c r="G18" s="37"/>
      <c r="H18" s="37"/>
      <c r="I18" s="37"/>
      <c r="J18" s="37"/>
      <c r="K18" s="208"/>
      <c r="L18" s="208"/>
      <c r="M18" s="208"/>
      <c r="N18" s="208"/>
      <c r="O18" s="208"/>
      <c r="P18" s="208"/>
      <c r="Q18" s="37"/>
      <c r="R18" s="37"/>
      <c r="S18" s="37"/>
      <c r="T18" s="37"/>
    </row>
    <row r="19" spans="1:23" ht="19.95" customHeight="1">
      <c r="A19" s="686" t="s">
        <v>1246</v>
      </c>
      <c r="B19" s="708" t="s">
        <v>96</v>
      </c>
      <c r="C19" s="152">
        <v>4.2999999999999997E-2</v>
      </c>
      <c r="D19" s="152">
        <v>3.2000000000000001E-2</v>
      </c>
      <c r="E19" s="1533"/>
      <c r="G19" s="37"/>
      <c r="H19" s="37"/>
      <c r="I19" s="37"/>
      <c r="J19" s="37"/>
      <c r="K19" s="208"/>
      <c r="L19" s="208"/>
      <c r="M19" s="208"/>
      <c r="N19" s="208"/>
      <c r="O19" s="208"/>
      <c r="P19" s="208"/>
      <c r="Q19" s="37"/>
      <c r="R19" s="37"/>
      <c r="S19" s="37"/>
      <c r="T19" s="37"/>
    </row>
    <row r="20" spans="1:23" ht="19.95" customHeight="1">
      <c r="A20" s="687" t="s">
        <v>1247</v>
      </c>
      <c r="B20" s="706" t="s">
        <v>97</v>
      </c>
      <c r="C20" s="1186">
        <v>5.1999999999999998E-2</v>
      </c>
      <c r="D20" s="1186">
        <v>4.5999999999999999E-2</v>
      </c>
      <c r="E20" s="1532"/>
      <c r="G20" s="37"/>
      <c r="H20" s="37"/>
      <c r="I20" s="37"/>
      <c r="J20" s="37"/>
      <c r="K20" s="37"/>
      <c r="L20" s="37"/>
      <c r="M20" s="37"/>
      <c r="N20" s="37"/>
      <c r="O20" s="37"/>
      <c r="P20" s="37"/>
      <c r="Q20" s="37"/>
      <c r="R20" s="37"/>
      <c r="S20" s="37"/>
      <c r="T20" s="37"/>
    </row>
    <row r="21" spans="1:23" ht="13.95" customHeight="1">
      <c r="A21" s="688"/>
      <c r="B21" s="707"/>
      <c r="C21" s="1529"/>
      <c r="D21" s="1529"/>
      <c r="E21" s="1525"/>
      <c r="G21" s="37"/>
      <c r="H21" s="37"/>
      <c r="I21" s="37"/>
      <c r="J21" s="37"/>
      <c r="K21" s="37"/>
      <c r="L21" s="37"/>
      <c r="M21" s="37"/>
      <c r="N21" s="37"/>
      <c r="O21" s="37"/>
      <c r="P21" s="37"/>
      <c r="Q21" s="37"/>
      <c r="R21" s="37"/>
      <c r="S21" s="37"/>
      <c r="T21" s="37"/>
    </row>
    <row r="22" spans="1:23" ht="13.95" customHeight="1">
      <c r="A22" s="740" t="s">
        <v>206</v>
      </c>
      <c r="B22" s="740"/>
      <c r="C22" s="740"/>
      <c r="D22" s="740"/>
      <c r="E22" s="740"/>
      <c r="G22" s="37"/>
      <c r="H22" s="37"/>
      <c r="I22" s="37"/>
      <c r="J22" s="37"/>
      <c r="K22" s="37"/>
      <c r="L22" s="37"/>
      <c r="M22" s="37"/>
      <c r="N22" s="37"/>
      <c r="O22" s="37"/>
      <c r="P22" s="37"/>
      <c r="Q22" s="37"/>
      <c r="R22" s="37"/>
      <c r="S22" s="37"/>
      <c r="T22" s="37"/>
    </row>
    <row r="23" spans="1:23" ht="19.95" customHeight="1">
      <c r="A23" s="740" t="s">
        <v>1248</v>
      </c>
      <c r="B23" s="1043"/>
      <c r="C23" s="1043"/>
      <c r="D23" s="1043"/>
      <c r="E23" s="1043"/>
      <c r="G23" s="37"/>
      <c r="H23" s="37"/>
      <c r="I23" s="37"/>
      <c r="J23" s="37"/>
      <c r="K23" s="37"/>
      <c r="L23" s="37"/>
      <c r="M23" s="37"/>
      <c r="N23" s="37"/>
      <c r="O23" s="37"/>
      <c r="P23" s="37"/>
      <c r="Q23" s="37"/>
      <c r="R23" s="37"/>
      <c r="S23" s="37"/>
      <c r="T23" s="37"/>
    </row>
    <row r="24" spans="1:23" ht="19.95" customHeight="1">
      <c r="A24" s="740" t="s">
        <v>1249</v>
      </c>
      <c r="B24" s="1043"/>
      <c r="C24" s="1043"/>
      <c r="D24" s="1043"/>
      <c r="E24" s="1043"/>
      <c r="G24" s="37"/>
      <c r="H24" s="37"/>
      <c r="I24" s="37"/>
      <c r="J24" s="37"/>
      <c r="K24" s="37"/>
      <c r="L24" s="37"/>
      <c r="M24" s="37"/>
      <c r="N24" s="37"/>
      <c r="O24" s="37"/>
      <c r="P24" s="37"/>
      <c r="Q24" s="37"/>
      <c r="R24" s="37"/>
      <c r="S24" s="37"/>
      <c r="T24" s="37"/>
    </row>
    <row r="25" spans="1:23" ht="19.95" customHeight="1">
      <c r="A25" s="740" t="s">
        <v>1250</v>
      </c>
      <c r="B25" s="1043"/>
      <c r="C25" s="1043"/>
      <c r="D25" s="1043"/>
      <c r="E25" s="1043"/>
      <c r="G25" s="37"/>
      <c r="H25" s="37"/>
      <c r="I25" s="37"/>
      <c r="J25" s="37"/>
      <c r="K25" s="37"/>
      <c r="L25" s="37"/>
      <c r="M25" s="37"/>
      <c r="N25" s="37"/>
      <c r="O25" s="37"/>
      <c r="P25" s="37"/>
      <c r="Q25" s="37"/>
      <c r="R25" s="37"/>
      <c r="S25" s="37"/>
      <c r="T25" s="37"/>
    </row>
    <row r="26" spans="1:23" ht="19.95" customHeight="1">
      <c r="A26" s="848" t="s">
        <v>725</v>
      </c>
      <c r="B26" s="1043"/>
      <c r="C26" s="1043"/>
      <c r="D26" s="1043"/>
      <c r="E26" s="1043"/>
      <c r="G26" s="37"/>
      <c r="H26" s="37"/>
      <c r="I26" s="37"/>
      <c r="J26" s="37"/>
      <c r="K26" s="37"/>
      <c r="L26" s="37"/>
      <c r="M26" s="37"/>
      <c r="N26" s="37"/>
      <c r="O26" s="37"/>
      <c r="P26" s="37"/>
      <c r="Q26" s="37"/>
      <c r="R26" s="37"/>
      <c r="S26" s="37"/>
      <c r="T26" s="37"/>
    </row>
    <row r="27" spans="1:23" ht="13.95" customHeight="1">
      <c r="A27" s="1231"/>
      <c r="B27" s="1231"/>
      <c r="C27" s="1231"/>
      <c r="D27" s="1231"/>
      <c r="E27" s="1231"/>
      <c r="G27" s="94"/>
      <c r="H27" s="37"/>
      <c r="I27" s="37"/>
      <c r="J27" s="37"/>
      <c r="K27" s="37"/>
      <c r="L27" s="37"/>
      <c r="M27" s="37"/>
      <c r="N27" s="37"/>
      <c r="O27" s="37"/>
      <c r="P27" s="37"/>
      <c r="Q27" s="37"/>
      <c r="R27" s="37"/>
      <c r="S27" s="37"/>
      <c r="T27" s="37"/>
    </row>
    <row r="28" spans="1:23" ht="19.95" customHeight="1">
      <c r="A28" s="740" t="s">
        <v>63</v>
      </c>
      <c r="B28" s="1231"/>
      <c r="C28" s="1231"/>
      <c r="D28" s="1231"/>
      <c r="E28" s="1231"/>
      <c r="G28" s="2"/>
      <c r="H28" s="2"/>
      <c r="I28" s="2"/>
      <c r="J28" s="2"/>
      <c r="K28" s="2"/>
      <c r="L28" s="2"/>
      <c r="M28" s="2"/>
      <c r="N28" s="2"/>
      <c r="O28" s="2"/>
      <c r="P28" s="2"/>
      <c r="Q28" s="2"/>
      <c r="R28" s="2"/>
      <c r="S28" s="2"/>
      <c r="T28" s="2"/>
      <c r="U28" s="2"/>
      <c r="V28" s="2"/>
      <c r="W28" s="2"/>
    </row>
    <row r="29" spans="1:23" ht="19.95" customHeight="1">
      <c r="A29" s="740" t="s">
        <v>718</v>
      </c>
      <c r="B29" s="1231"/>
      <c r="C29" s="1231"/>
      <c r="D29" s="1231"/>
      <c r="E29" s="1231"/>
      <c r="G29" s="2"/>
      <c r="H29" s="2"/>
      <c r="I29" s="2"/>
      <c r="J29" s="266"/>
      <c r="K29" s="266"/>
      <c r="L29" s="266"/>
      <c r="M29" s="266"/>
      <c r="N29" s="266"/>
      <c r="O29" s="2"/>
      <c r="P29" s="2"/>
      <c r="Q29" s="2"/>
      <c r="R29" s="2"/>
      <c r="S29" s="2"/>
      <c r="T29" s="2"/>
      <c r="U29" s="2"/>
      <c r="V29" s="2"/>
      <c r="W29" s="2"/>
    </row>
    <row r="30" spans="1:23" ht="19.95" customHeight="1">
      <c r="A30" s="740" t="s">
        <v>719</v>
      </c>
      <c r="B30" s="930"/>
      <c r="C30" s="930"/>
      <c r="D30" s="1231"/>
      <c r="E30" s="1231"/>
      <c r="G30" s="37"/>
      <c r="H30" s="37"/>
      <c r="I30" s="37"/>
      <c r="J30" s="266"/>
      <c r="K30" s="266"/>
      <c r="L30" s="266"/>
      <c r="M30" s="266"/>
      <c r="N30" s="266"/>
      <c r="O30" s="37"/>
      <c r="P30" s="37"/>
      <c r="Q30" s="37"/>
      <c r="R30" s="37"/>
      <c r="S30" s="37"/>
      <c r="T30" s="37"/>
    </row>
    <row r="31" spans="1:23" ht="19.95" customHeight="1">
      <c r="A31" s="740" t="s">
        <v>715</v>
      </c>
      <c r="B31" s="930"/>
      <c r="C31" s="930"/>
      <c r="D31" s="1231"/>
      <c r="E31" s="1231"/>
      <c r="G31" s="2"/>
      <c r="H31" s="2"/>
      <c r="I31" s="2"/>
      <c r="J31" s="267"/>
      <c r="K31" s="267"/>
      <c r="L31" s="267"/>
      <c r="M31" s="267"/>
      <c r="N31" s="268"/>
      <c r="O31" s="2"/>
      <c r="P31" s="2"/>
      <c r="Q31" s="37"/>
      <c r="R31" s="37"/>
      <c r="S31" s="37"/>
      <c r="T31" s="37"/>
    </row>
    <row r="32" spans="1:23" ht="19.95" customHeight="1">
      <c r="A32" s="740" t="s">
        <v>722</v>
      </c>
      <c r="B32" s="930"/>
      <c r="C32" s="930"/>
      <c r="D32" s="1231"/>
      <c r="E32" s="1231"/>
      <c r="G32" s="2"/>
      <c r="H32" s="2"/>
      <c r="I32" s="2"/>
      <c r="J32" s="267"/>
      <c r="K32" s="267"/>
      <c r="L32" s="267"/>
      <c r="M32" s="267"/>
      <c r="N32" s="266"/>
      <c r="O32" s="2"/>
      <c r="P32" s="2"/>
      <c r="Q32" s="37"/>
      <c r="R32" s="37"/>
      <c r="S32" s="37"/>
      <c r="T32" s="37"/>
    </row>
    <row r="33" spans="1:20" ht="19.95" customHeight="1">
      <c r="A33" s="740" t="s">
        <v>779</v>
      </c>
      <c r="B33" s="930"/>
      <c r="C33" s="930"/>
      <c r="D33" s="1231"/>
      <c r="E33" s="1231"/>
      <c r="G33" s="2"/>
      <c r="H33" s="2"/>
      <c r="I33" s="2"/>
      <c r="J33" s="267"/>
      <c r="K33" s="267"/>
      <c r="L33" s="267"/>
      <c r="M33" s="267"/>
      <c r="N33" s="266"/>
      <c r="O33" s="2"/>
      <c r="P33" s="2"/>
      <c r="Q33" s="37"/>
      <c r="R33" s="37"/>
      <c r="S33" s="37"/>
      <c r="T33" s="37"/>
    </row>
    <row r="34" spans="1:20" ht="13.95" customHeight="1">
      <c r="A34" s="740"/>
      <c r="B34" s="930"/>
      <c r="C34" s="930"/>
      <c r="D34" s="1231"/>
      <c r="E34" s="1231"/>
      <c r="G34" s="2"/>
      <c r="H34" s="2"/>
      <c r="I34" s="2"/>
      <c r="J34" s="267"/>
      <c r="K34" s="267"/>
      <c r="L34" s="267"/>
      <c r="M34" s="267"/>
      <c r="N34" s="266"/>
      <c r="O34" s="2"/>
      <c r="P34" s="2"/>
      <c r="Q34" s="37"/>
      <c r="R34" s="37"/>
      <c r="S34" s="37"/>
      <c r="T34" s="37"/>
    </row>
    <row r="35" spans="1:20" ht="19.95" customHeight="1">
      <c r="A35" s="848" t="s">
        <v>723</v>
      </c>
      <c r="B35" s="930"/>
      <c r="C35" s="930"/>
      <c r="D35" s="1231"/>
      <c r="E35" s="1231"/>
      <c r="G35" s="2"/>
      <c r="H35" s="2"/>
      <c r="I35" s="2"/>
      <c r="J35" s="266"/>
      <c r="K35" s="266"/>
      <c r="L35" s="266"/>
      <c r="M35" s="266"/>
      <c r="N35" s="266"/>
      <c r="O35" s="2"/>
    </row>
    <row r="36" spans="1:20" ht="19.95" customHeight="1">
      <c r="A36" s="848" t="s">
        <v>717</v>
      </c>
      <c r="B36" s="930"/>
      <c r="C36" s="930"/>
      <c r="D36" s="1231"/>
      <c r="E36" s="1231"/>
    </row>
    <row r="37" spans="1:20" ht="19.95" customHeight="1">
      <c r="A37" s="848" t="s">
        <v>300</v>
      </c>
      <c r="B37" s="930"/>
      <c r="C37" s="930"/>
      <c r="D37" s="1231"/>
      <c r="E37" s="1231"/>
    </row>
    <row r="38" spans="1:20" ht="19.95" customHeight="1">
      <c r="A38" s="848" t="s">
        <v>724</v>
      </c>
      <c r="B38" s="929"/>
      <c r="C38" s="929"/>
      <c r="D38" s="1231"/>
      <c r="E38" s="1231"/>
    </row>
    <row r="39" spans="1:20" ht="19.95" customHeight="1">
      <c r="A39" s="866" t="s">
        <v>750</v>
      </c>
      <c r="B39" s="929"/>
      <c r="C39" s="929"/>
      <c r="D39" s="1231"/>
      <c r="E39" s="1231"/>
    </row>
    <row r="40" spans="1:20" ht="13.95" customHeight="1">
      <c r="A40" s="866"/>
      <c r="B40" s="929"/>
      <c r="C40" s="929"/>
      <c r="D40" s="1231"/>
      <c r="E40" s="1231"/>
    </row>
    <row r="41" spans="1:20" ht="13.95" customHeight="1">
      <c r="A41" s="717" t="s">
        <v>716</v>
      </c>
      <c r="B41" s="934"/>
      <c r="C41" s="934"/>
      <c r="D41" s="1231"/>
      <c r="E41" s="771" t="s">
        <v>320</v>
      </c>
    </row>
    <row r="42" spans="1:20" ht="13.95" customHeight="1">
      <c r="A42" s="1231"/>
      <c r="B42" s="1231"/>
      <c r="C42" s="1231"/>
      <c r="D42" s="1231"/>
      <c r="E42" s="1231"/>
    </row>
    <row r="43" spans="1:20" ht="13.95" customHeight="1">
      <c r="A43" s="1231"/>
      <c r="B43" s="1231"/>
      <c r="C43" s="1231"/>
      <c r="D43" s="1231"/>
      <c r="E43" s="1231"/>
    </row>
    <row r="44" spans="1:20" s="42" customFormat="1" ht="13.95" customHeight="1">
      <c r="A44" s="1121"/>
      <c r="B44" s="930"/>
      <c r="C44" s="930"/>
      <c r="D44" s="930"/>
      <c r="E44" s="930"/>
    </row>
    <row r="45" spans="1:20" s="42" customFormat="1" ht="13.95" customHeight="1">
      <c r="A45" s="1503"/>
      <c r="B45" s="930"/>
      <c r="C45" s="930"/>
      <c r="D45" s="930"/>
      <c r="E45" s="930"/>
    </row>
    <row r="46" spans="1:20" ht="13.95" customHeight="1">
      <c r="A46" s="261"/>
    </row>
    <row r="47" spans="1:20" ht="13.95" customHeight="1">
      <c r="A47" s="261"/>
    </row>
    <row r="48" spans="1:20" ht="13.95" customHeight="1"/>
    <row r="49" ht="13.95" customHeight="1"/>
  </sheetData>
  <hyperlinks>
    <hyperlink ref="A37" r:id="rId1" xr:uid="{00000000-0004-0000-2100-000001000000}"/>
    <hyperlink ref="A35" r:id="rId2" display="skillsdevelopmentscotlandannual-participation-measure" xr:uid="{00000000-0004-0000-2100-000003000000}"/>
    <hyperlink ref="A36" r:id="rId3" display="https://www.gov.scot/publications/summary-statistics-attainment-initial-leaver-destinations-no-4-2022-edition/" xr:uid="{C3BCB31B-0600-4DD6-9410-1265B7006F47}"/>
    <hyperlink ref="A38" r:id="rId4" xr:uid="{57ADA76C-0086-4CC9-8FD7-2B67D503405B}"/>
    <hyperlink ref="A26" r:id="rId5" xr:uid="{A1911E9A-0888-44B2-91AD-2DC6316CBDD6}"/>
    <hyperlink ref="A39" r:id="rId6" xr:uid="{9F0F4D59-16D4-4C13-9939-88230A91D5F7}"/>
    <hyperlink ref="E1" location="Contents!A1" display="back to contents" xr:uid="{AFD9D483-42E0-4802-A373-415B95C58713}"/>
    <hyperlink ref="E41" location="Contents!A1" display="back to contents" xr:uid="{A29834D6-209A-4EAE-B7F4-E126DABEC35B}"/>
  </hyperlinks>
  <pageMargins left="0.70866141732283472" right="0.70866141732283472" top="0.74803149606299213" bottom="0.74803149606299213" header="0.31496062992125984" footer="0.31496062992125984"/>
  <pageSetup paperSize="9" scale="99" orientation="landscape" r:id="rId7"/>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autoPageBreaks="0" fitToPage="1"/>
  </sheetPr>
  <dimension ref="A1:J57"/>
  <sheetViews>
    <sheetView showGridLines="0" zoomScaleNormal="100" workbookViewId="0">
      <selection activeCell="G7" sqref="G7"/>
    </sheetView>
  </sheetViews>
  <sheetFormatPr defaultRowHeight="24.9" customHeight="1"/>
  <cols>
    <col min="1" max="1" width="39.77734375" customWidth="1"/>
    <col min="2" max="2" width="24.88671875" customWidth="1"/>
    <col min="3" max="6" width="13.6640625" customWidth="1"/>
    <col min="7" max="7" width="48.77734375" customWidth="1"/>
  </cols>
  <sheetData>
    <row r="1" spans="1:10" ht="24.9" customHeight="1">
      <c r="A1" s="250" t="s">
        <v>726</v>
      </c>
      <c r="B1" s="1540"/>
      <c r="C1" s="1540"/>
      <c r="D1" s="1540"/>
      <c r="E1" s="1540"/>
      <c r="F1" s="1540"/>
      <c r="G1" s="1540"/>
      <c r="H1" s="1231"/>
    </row>
    <row r="2" spans="1:10" ht="13.95" customHeight="1">
      <c r="A2" s="1231"/>
      <c r="B2" s="1231"/>
      <c r="C2" s="1231"/>
      <c r="D2" s="1231"/>
      <c r="E2" s="1231"/>
      <c r="F2" s="1231"/>
      <c r="G2" s="1231"/>
      <c r="H2" s="1231"/>
    </row>
    <row r="3" spans="1:10" ht="24.9" customHeight="1">
      <c r="A3" s="897" t="s">
        <v>727</v>
      </c>
      <c r="B3" s="1231"/>
      <c r="C3" s="1231"/>
      <c r="D3" s="1231"/>
      <c r="E3" s="1231"/>
      <c r="F3" s="1231"/>
      <c r="G3" s="776" t="s">
        <v>320</v>
      </c>
      <c r="H3" s="822"/>
    </row>
    <row r="4" spans="1:10" ht="13.95" customHeight="1">
      <c r="A4" s="1328"/>
      <c r="B4" s="1231"/>
      <c r="C4" s="1231"/>
      <c r="D4" s="1231"/>
      <c r="E4" s="1231"/>
      <c r="F4" s="1231"/>
      <c r="G4" s="1231"/>
      <c r="H4" s="1231"/>
    </row>
    <row r="5" spans="1:10" ht="24.9" customHeight="1">
      <c r="A5" s="865"/>
      <c r="B5" s="865"/>
      <c r="C5" s="543" t="s">
        <v>88</v>
      </c>
      <c r="D5" s="544"/>
      <c r="E5" s="544"/>
      <c r="F5" s="545"/>
      <c r="G5" s="619"/>
      <c r="H5" s="1231"/>
    </row>
    <row r="6" spans="1:10" ht="30" customHeight="1">
      <c r="A6" s="721" t="s">
        <v>32</v>
      </c>
      <c r="B6" s="955"/>
      <c r="C6" s="618" t="s">
        <v>4</v>
      </c>
      <c r="D6" s="618" t="s">
        <v>5</v>
      </c>
      <c r="E6" s="618" t="s">
        <v>6</v>
      </c>
      <c r="F6" s="711" t="s">
        <v>1</v>
      </c>
      <c r="G6" s="797" t="s">
        <v>66</v>
      </c>
      <c r="H6" s="1231"/>
      <c r="J6" s="22"/>
    </row>
    <row r="7" spans="1:10" ht="19.95" customHeight="1">
      <c r="A7" s="209" t="s">
        <v>403</v>
      </c>
      <c r="B7" s="510" t="s">
        <v>21</v>
      </c>
      <c r="C7" s="1091"/>
      <c r="D7" s="1091"/>
      <c r="E7" s="1091"/>
      <c r="F7" s="314">
        <v>0.18</v>
      </c>
      <c r="G7" s="209" t="s">
        <v>1251</v>
      </c>
      <c r="H7" s="1231"/>
    </row>
    <row r="8" spans="1:10" ht="19.95" customHeight="1">
      <c r="A8" s="210"/>
      <c r="B8" s="326" t="s">
        <v>22</v>
      </c>
      <c r="C8" s="1204"/>
      <c r="D8" s="1204"/>
      <c r="E8" s="1204"/>
      <c r="F8" s="315">
        <v>0.21</v>
      </c>
      <c r="G8" s="210" t="s">
        <v>1252</v>
      </c>
      <c r="H8" s="1231"/>
    </row>
    <row r="9" spans="1:10" ht="19.95" customHeight="1">
      <c r="A9" s="211"/>
      <c r="B9" s="1014" t="s">
        <v>0</v>
      </c>
      <c r="C9" s="316">
        <v>0.224</v>
      </c>
      <c r="D9" s="316">
        <v>0.125</v>
      </c>
      <c r="E9" s="316">
        <v>0.23100000000000001</v>
      </c>
      <c r="F9" s="316">
        <v>0.192</v>
      </c>
      <c r="G9" s="211" t="s">
        <v>1253</v>
      </c>
      <c r="H9" s="1231"/>
    </row>
    <row r="10" spans="1:10" ht="13.95" customHeight="1">
      <c r="A10" s="1328"/>
      <c r="B10" s="1231"/>
      <c r="C10" s="1231"/>
      <c r="D10" s="1231"/>
      <c r="E10" s="1231"/>
      <c r="F10" s="1231"/>
      <c r="G10" s="1231"/>
      <c r="H10" s="1231"/>
    </row>
    <row r="11" spans="1:10" ht="13.95" customHeight="1">
      <c r="A11" s="740" t="s">
        <v>63</v>
      </c>
      <c r="B11" s="740" t="s">
        <v>42</v>
      </c>
      <c r="C11" s="1231"/>
      <c r="D11" s="1231"/>
      <c r="E11" s="1231"/>
      <c r="F11" s="1231"/>
      <c r="G11" s="1231"/>
      <c r="H11" s="1231"/>
    </row>
    <row r="12" spans="1:10" ht="13.95" customHeight="1">
      <c r="A12" s="739"/>
      <c r="B12" s="930"/>
      <c r="C12" s="930"/>
      <c r="D12" s="1231"/>
      <c r="E12" s="1231"/>
      <c r="F12" s="1231"/>
      <c r="G12" s="1231"/>
      <c r="H12" s="1231"/>
    </row>
    <row r="13" spans="1:10" ht="13.95" customHeight="1">
      <c r="A13" s="848" t="s">
        <v>107</v>
      </c>
      <c r="B13" s="930"/>
      <c r="C13" s="930"/>
      <c r="D13" s="1231"/>
      <c r="E13" s="1231"/>
      <c r="F13" s="1231"/>
      <c r="G13" s="1231"/>
      <c r="H13" s="1231"/>
    </row>
    <row r="14" spans="1:10" ht="13.95" customHeight="1">
      <c r="A14" s="822"/>
      <c r="B14" s="930"/>
      <c r="C14" s="930"/>
      <c r="D14" s="1231"/>
      <c r="E14" s="1231"/>
      <c r="F14" s="1231"/>
      <c r="G14" s="1231"/>
      <c r="H14" s="1231"/>
    </row>
    <row r="15" spans="1:10" ht="13.95" customHeight="1">
      <c r="A15" s="177" t="s">
        <v>148</v>
      </c>
      <c r="B15" s="177"/>
      <c r="C15" s="177"/>
      <c r="D15" s="1231"/>
      <c r="E15" s="1231"/>
      <c r="F15" s="1231"/>
      <c r="G15" s="1231"/>
      <c r="H15" s="1231"/>
    </row>
    <row r="16" spans="1:10" ht="13.95" customHeight="1">
      <c r="A16" s="929"/>
      <c r="B16" s="929"/>
      <c r="C16" s="929"/>
      <c r="D16" s="1231"/>
      <c r="E16" s="1231"/>
      <c r="F16" s="1231"/>
      <c r="G16" s="1231"/>
      <c r="H16" s="1231"/>
    </row>
    <row r="17" spans="1:8" ht="13.95" customHeight="1">
      <c r="A17" s="866"/>
      <c r="B17" s="1231"/>
      <c r="C17" s="1231"/>
      <c r="D17" s="1231"/>
      <c r="E17" s="1231"/>
      <c r="F17" s="1231"/>
      <c r="G17" s="1231"/>
      <c r="H17" s="1231"/>
    </row>
    <row r="18" spans="1:8" ht="24.9" customHeight="1">
      <c r="A18" s="897" t="s">
        <v>728</v>
      </c>
      <c r="B18" s="1231"/>
      <c r="C18" s="1231"/>
      <c r="D18" s="1231"/>
      <c r="E18" s="1231"/>
      <c r="F18" s="776" t="s">
        <v>320</v>
      </c>
      <c r="G18" s="1231"/>
      <c r="H18" s="1231"/>
    </row>
    <row r="19" spans="1:8" ht="13.95" customHeight="1">
      <c r="A19" s="1231"/>
      <c r="B19" s="1231"/>
      <c r="C19" s="1231"/>
      <c r="D19" s="1231"/>
      <c r="E19" s="1231"/>
      <c r="F19" s="1231"/>
      <c r="G19" s="1231"/>
      <c r="H19" s="1231"/>
    </row>
    <row r="20" spans="1:8" ht="24.9" customHeight="1">
      <c r="A20" s="865"/>
      <c r="B20" s="865"/>
      <c r="C20" s="543" t="s">
        <v>60</v>
      </c>
      <c r="D20" s="545"/>
      <c r="E20" s="1231"/>
      <c r="F20" s="1231"/>
      <c r="G20" s="1231"/>
      <c r="H20" s="1231"/>
    </row>
    <row r="21" spans="1:8" ht="30" customHeight="1">
      <c r="A21" s="346" t="s">
        <v>32</v>
      </c>
      <c r="B21" s="955"/>
      <c r="C21" s="679" t="s">
        <v>89</v>
      </c>
      <c r="D21" s="679" t="s">
        <v>48</v>
      </c>
      <c r="E21" s="1541"/>
      <c r="F21" s="1541"/>
      <c r="G21" s="1231"/>
      <c r="H21" s="1231"/>
    </row>
    <row r="22" spans="1:8" ht="25.05" customHeight="1">
      <c r="A22" s="953" t="s">
        <v>1254</v>
      </c>
      <c r="B22" s="701" t="s">
        <v>104</v>
      </c>
      <c r="C22" s="314">
        <v>0.4</v>
      </c>
      <c r="D22" s="314">
        <v>0.35</v>
      </c>
      <c r="E22" s="1534"/>
      <c r="F22" s="1536"/>
      <c r="G22" s="1537"/>
      <c r="H22" s="1231"/>
    </row>
    <row r="23" spans="1:8" ht="25.05" customHeight="1">
      <c r="A23" s="953" t="s">
        <v>1255</v>
      </c>
      <c r="B23" s="686" t="s">
        <v>100</v>
      </c>
      <c r="C23" s="315">
        <v>0.11</v>
      </c>
      <c r="D23" s="315">
        <v>0.15</v>
      </c>
      <c r="E23" s="1534"/>
      <c r="F23" s="1536"/>
      <c r="G23" s="1537"/>
      <c r="H23" s="1231"/>
    </row>
    <row r="24" spans="1:8" ht="30" customHeight="1">
      <c r="A24" s="953"/>
      <c r="B24" s="686" t="s">
        <v>101</v>
      </c>
      <c r="C24" s="315">
        <v>0.16</v>
      </c>
      <c r="D24" s="315">
        <v>0.18</v>
      </c>
      <c r="E24" s="1538"/>
      <c r="F24" s="1536"/>
      <c r="G24" s="1537"/>
      <c r="H24" s="1231"/>
    </row>
    <row r="25" spans="1:8" ht="30" customHeight="1">
      <c r="A25" s="953"/>
      <c r="B25" s="686" t="s">
        <v>301</v>
      </c>
      <c r="C25" s="315">
        <v>0.14000000000000001</v>
      </c>
      <c r="D25" s="315">
        <v>0.19</v>
      </c>
      <c r="E25" s="1538"/>
      <c r="F25" s="1536"/>
      <c r="G25" s="1537"/>
      <c r="H25" s="1231"/>
    </row>
    <row r="26" spans="1:8" ht="25.05" customHeight="1">
      <c r="A26" s="953"/>
      <c r="B26" s="686" t="s">
        <v>102</v>
      </c>
      <c r="C26" s="315">
        <v>0.02</v>
      </c>
      <c r="D26" s="315">
        <v>0.02</v>
      </c>
      <c r="E26" s="1538"/>
      <c r="F26" s="1536"/>
      <c r="G26" s="1537"/>
      <c r="H26" s="1231"/>
    </row>
    <row r="27" spans="1:8" ht="25.05" customHeight="1">
      <c r="A27" s="953"/>
      <c r="B27" s="686" t="s">
        <v>103</v>
      </c>
      <c r="C27" s="315">
        <v>0.15</v>
      </c>
      <c r="D27" s="315">
        <v>0.1</v>
      </c>
      <c r="E27" s="1538"/>
      <c r="F27" s="1536"/>
      <c r="G27" s="1537"/>
      <c r="H27" s="1231"/>
    </row>
    <row r="28" spans="1:8" ht="25.05" customHeight="1">
      <c r="A28" s="953"/>
      <c r="B28" s="687" t="s">
        <v>41</v>
      </c>
      <c r="C28" s="729">
        <v>0.01</v>
      </c>
      <c r="D28" s="729">
        <v>0.01</v>
      </c>
      <c r="E28" s="1538"/>
      <c r="F28" s="1536"/>
      <c r="G28" s="1537"/>
      <c r="H28" s="1231"/>
    </row>
    <row r="29" spans="1:8" ht="25.05" customHeight="1">
      <c r="A29" s="209" t="s">
        <v>1256</v>
      </c>
      <c r="B29" s="675" t="s">
        <v>21</v>
      </c>
      <c r="C29" s="786">
        <v>0.78600000000000003</v>
      </c>
      <c r="D29" s="786">
        <v>0.79300000000000004</v>
      </c>
      <c r="E29" s="1538"/>
      <c r="F29" s="1536"/>
      <c r="G29" s="1537"/>
      <c r="H29" s="1231"/>
    </row>
    <row r="30" spans="1:8" ht="25.05" customHeight="1">
      <c r="A30" s="211" t="s">
        <v>1257</v>
      </c>
      <c r="B30" s="1320" t="s">
        <v>22</v>
      </c>
      <c r="C30" s="786">
        <v>0.67800000000000005</v>
      </c>
      <c r="D30" s="786">
        <v>0.73099999999999998</v>
      </c>
      <c r="E30" s="1538"/>
      <c r="F30" s="1536"/>
      <c r="G30" s="1537"/>
      <c r="H30" s="1231"/>
    </row>
    <row r="31" spans="1:8" ht="25.05" customHeight="1">
      <c r="A31" s="210" t="s">
        <v>1258</v>
      </c>
      <c r="B31" s="690" t="s">
        <v>21</v>
      </c>
      <c r="C31" s="783">
        <v>0.75</v>
      </c>
      <c r="D31" s="783">
        <v>0.753</v>
      </c>
      <c r="E31" s="1538"/>
      <c r="F31" s="1536"/>
      <c r="G31" s="1537"/>
      <c r="H31" s="1231"/>
    </row>
    <row r="32" spans="1:8" ht="25.05" customHeight="1">
      <c r="A32" s="210" t="s">
        <v>1259</v>
      </c>
      <c r="B32" s="691" t="s">
        <v>22</v>
      </c>
      <c r="C32" s="786">
        <v>0.65100000000000002</v>
      </c>
      <c r="D32" s="786">
        <v>0.70599999999999996</v>
      </c>
      <c r="E32" s="1510"/>
      <c r="F32" s="1510"/>
      <c r="G32" s="1231"/>
      <c r="H32" s="1231"/>
    </row>
    <row r="33" spans="1:8" ht="25.05" customHeight="1">
      <c r="A33" s="209" t="s">
        <v>1260</v>
      </c>
      <c r="B33" s="675" t="s">
        <v>21</v>
      </c>
      <c r="C33" s="783">
        <v>7.2999999999999995E-2</v>
      </c>
      <c r="D33" s="783">
        <v>0.05</v>
      </c>
      <c r="E33" s="1535"/>
      <c r="F33" s="1535"/>
      <c r="G33" s="1231"/>
      <c r="H33" s="1231"/>
    </row>
    <row r="34" spans="1:8" ht="25.05" customHeight="1">
      <c r="A34" s="210" t="s">
        <v>1261</v>
      </c>
      <c r="B34" s="702" t="s">
        <v>22</v>
      </c>
      <c r="C34" s="788">
        <v>4.1000000000000002E-2</v>
      </c>
      <c r="D34" s="788">
        <v>2.9000000000000001E-2</v>
      </c>
      <c r="E34" s="1535"/>
      <c r="F34" s="1535"/>
      <c r="G34" s="1231"/>
      <c r="H34" s="1231"/>
    </row>
    <row r="35" spans="1:8" ht="25.05" customHeight="1">
      <c r="A35" s="210" t="s">
        <v>1262</v>
      </c>
      <c r="B35" s="675" t="s">
        <v>303</v>
      </c>
      <c r="C35" s="783">
        <v>5.0000000000000001E-3</v>
      </c>
      <c r="D35" s="783">
        <v>6.0000000000000001E-3</v>
      </c>
      <c r="E35" s="1535"/>
      <c r="F35" s="1535"/>
      <c r="G35" s="1231"/>
      <c r="H35" s="1231"/>
    </row>
    <row r="36" spans="1:8" ht="25.05" customHeight="1">
      <c r="A36" s="210"/>
      <c r="B36" s="1320" t="s">
        <v>304</v>
      </c>
      <c r="C36" s="786">
        <v>5.1999999999999998E-2</v>
      </c>
      <c r="D36" s="786">
        <v>4.5999999999999999E-2</v>
      </c>
      <c r="E36" s="1535"/>
      <c r="F36" s="1535"/>
      <c r="G36" s="1231"/>
      <c r="H36" s="1231"/>
    </row>
    <row r="37" spans="1:8" ht="25.05" customHeight="1">
      <c r="A37" s="210"/>
      <c r="B37" s="1320" t="s">
        <v>305</v>
      </c>
      <c r="C37" s="786">
        <v>6.3E-2</v>
      </c>
      <c r="D37" s="786">
        <v>4.4999999999999998E-2</v>
      </c>
      <c r="E37" s="1535"/>
      <c r="F37" s="1535"/>
      <c r="G37" s="1231"/>
      <c r="H37" s="1231"/>
    </row>
    <row r="38" spans="1:8" ht="25.05" customHeight="1">
      <c r="A38" s="211"/>
      <c r="B38" s="702" t="s">
        <v>306</v>
      </c>
      <c r="C38" s="788">
        <v>5.1999999999999998E-2</v>
      </c>
      <c r="D38" s="788">
        <v>0.03</v>
      </c>
      <c r="E38" s="1535"/>
      <c r="F38" s="1535"/>
      <c r="G38" s="1231"/>
      <c r="H38" s="1231"/>
    </row>
    <row r="39" spans="1:8" ht="25.05" customHeight="1">
      <c r="A39" s="966" t="s">
        <v>729</v>
      </c>
      <c r="B39" s="794"/>
      <c r="C39" s="811">
        <v>0.22500000000000001</v>
      </c>
      <c r="D39" s="1254">
        <v>0.18099999999999999</v>
      </c>
      <c r="E39" s="1535"/>
      <c r="F39" s="1535"/>
      <c r="G39" s="1231"/>
      <c r="H39" s="1231"/>
    </row>
    <row r="40" spans="1:8" ht="13.95" customHeight="1">
      <c r="A40" s="1231"/>
      <c r="B40" s="1231"/>
      <c r="C40" s="1231"/>
      <c r="D40" s="1231"/>
      <c r="E40" s="1231"/>
      <c r="F40" s="1231"/>
      <c r="G40" s="1231"/>
      <c r="H40" s="1231"/>
    </row>
    <row r="41" spans="1:8" ht="19.95" customHeight="1">
      <c r="A41" s="740" t="s">
        <v>63</v>
      </c>
      <c r="B41" s="1231"/>
      <c r="C41" s="1231"/>
      <c r="D41" s="1231"/>
      <c r="E41" s="1231"/>
      <c r="F41" s="1231"/>
      <c r="G41" s="1231"/>
      <c r="H41" s="1231"/>
    </row>
    <row r="42" spans="1:8" ht="19.95" customHeight="1">
      <c r="A42" s="740" t="s">
        <v>295</v>
      </c>
      <c r="B42" s="930"/>
      <c r="C42" s="930"/>
      <c r="D42" s="1231"/>
      <c r="E42" s="1231"/>
      <c r="F42" s="1231"/>
      <c r="G42" s="1231"/>
      <c r="H42" s="1231"/>
    </row>
    <row r="43" spans="1:8" ht="19.95" customHeight="1">
      <c r="A43" s="740" t="s">
        <v>730</v>
      </c>
      <c r="B43" s="930"/>
      <c r="C43" s="930"/>
      <c r="D43" s="1231"/>
      <c r="E43" s="1231"/>
      <c r="F43" s="1231"/>
      <c r="G43" s="1231"/>
      <c r="H43" s="1231"/>
    </row>
    <row r="44" spans="1:8" ht="13.95" customHeight="1">
      <c r="A44" s="739"/>
      <c r="B44" s="930"/>
      <c r="C44" s="930"/>
      <c r="D44" s="1231"/>
      <c r="E44" s="1231"/>
      <c r="F44" s="1231"/>
      <c r="G44" s="1231"/>
      <c r="H44" s="1231"/>
    </row>
    <row r="45" spans="1:8" ht="19.95" customHeight="1">
      <c r="A45" s="866" t="s">
        <v>302</v>
      </c>
      <c r="B45" s="930"/>
      <c r="C45" s="930"/>
      <c r="D45" s="1231"/>
      <c r="E45" s="1231"/>
      <c r="F45" s="1231"/>
      <c r="G45" s="1231"/>
      <c r="H45" s="1231"/>
    </row>
    <row r="46" spans="1:8" ht="19.95" customHeight="1">
      <c r="A46" s="848" t="s">
        <v>307</v>
      </c>
      <c r="B46" s="1233"/>
      <c r="C46" s="1233"/>
      <c r="D46" s="1233"/>
      <c r="E46" s="1231"/>
      <c r="F46" s="1231"/>
      <c r="G46" s="1231"/>
      <c r="H46" s="1231"/>
    </row>
    <row r="47" spans="1:8" ht="13.95" customHeight="1">
      <c r="A47" s="930"/>
      <c r="B47" s="930"/>
      <c r="C47" s="930"/>
      <c r="D47" s="1231"/>
      <c r="E47" s="1231"/>
      <c r="F47" s="776" t="s">
        <v>320</v>
      </c>
      <c r="G47" s="1231"/>
      <c r="H47" s="1231"/>
    </row>
    <row r="48" spans="1:8" ht="13.95" customHeight="1">
      <c r="A48" s="803" t="s">
        <v>584</v>
      </c>
      <c r="B48" s="803"/>
      <c r="C48" s="803"/>
      <c r="D48" s="1231"/>
      <c r="E48" s="1231"/>
      <c r="F48" s="1231"/>
      <c r="G48" s="1231"/>
      <c r="H48" s="1231"/>
    </row>
    <row r="49" spans="1:8" ht="13.95" customHeight="1">
      <c r="A49" s="865"/>
      <c r="B49" s="865"/>
      <c r="C49" s="865"/>
      <c r="D49" s="1231"/>
      <c r="E49" s="1231"/>
      <c r="F49" s="1231"/>
      <c r="G49" s="1231"/>
      <c r="H49" s="1231"/>
    </row>
    <row r="50" spans="1:8" ht="13.95" customHeight="1">
      <c r="A50" s="1231"/>
      <c r="B50" s="1231"/>
      <c r="C50" s="1231"/>
      <c r="D50" s="1231"/>
      <c r="E50" s="1231"/>
      <c r="F50" s="1231"/>
      <c r="G50" s="1231"/>
      <c r="H50" s="1231"/>
    </row>
    <row r="51" spans="1:8" s="42" customFormat="1" ht="19.95" customHeight="1">
      <c r="A51" s="1121"/>
      <c r="B51" s="930"/>
      <c r="C51" s="930"/>
      <c r="D51" s="930"/>
      <c r="E51" s="930"/>
      <c r="F51" s="930"/>
      <c r="G51" s="930"/>
      <c r="H51" s="930"/>
    </row>
    <row r="52" spans="1:8" s="42" customFormat="1" ht="19.95" customHeight="1">
      <c r="A52" s="1056"/>
      <c r="B52" s="1056"/>
      <c r="C52" s="930"/>
      <c r="D52" s="930"/>
      <c r="E52" s="930"/>
      <c r="F52" s="930"/>
      <c r="G52" s="930"/>
      <c r="H52" s="930"/>
    </row>
    <row r="53" spans="1:8" s="42" customFormat="1" ht="19.95" customHeight="1">
      <c r="A53" s="1503"/>
      <c r="B53" s="1503"/>
      <c r="C53" s="930"/>
      <c r="D53" s="930"/>
      <c r="E53" s="930"/>
      <c r="F53" s="930"/>
      <c r="G53" s="930"/>
      <c r="H53" s="930"/>
    </row>
    <row r="54" spans="1:8" s="42" customFormat="1" ht="19.95" customHeight="1">
      <c r="A54" s="1503"/>
      <c r="B54" s="1503"/>
      <c r="C54" s="930"/>
      <c r="D54" s="930"/>
      <c r="E54" s="930"/>
      <c r="F54" s="930"/>
      <c r="G54" s="930"/>
      <c r="H54" s="930"/>
    </row>
    <row r="55" spans="1:8" ht="24.9" customHeight="1">
      <c r="A55" s="930"/>
      <c r="B55" s="1231"/>
      <c r="C55" s="1231"/>
      <c r="D55" s="1231"/>
      <c r="E55" s="1231"/>
      <c r="F55" s="1231"/>
      <c r="G55" s="1231"/>
      <c r="H55" s="1231"/>
    </row>
    <row r="56" spans="1:8" ht="24.9" customHeight="1">
      <c r="A56" s="1231"/>
      <c r="B56" s="1231"/>
      <c r="C56" s="1231"/>
      <c r="D56" s="1231"/>
      <c r="E56" s="1231"/>
      <c r="F56" s="1231"/>
      <c r="G56" s="1231"/>
      <c r="H56" s="1231"/>
    </row>
    <row r="57" spans="1:8" ht="24.9" customHeight="1">
      <c r="A57" s="1231"/>
      <c r="B57" s="1231"/>
      <c r="C57" s="1231"/>
      <c r="D57" s="1231"/>
      <c r="E57" s="1231"/>
      <c r="F57" s="1231"/>
      <c r="G57" s="1231"/>
      <c r="H57" s="1231"/>
    </row>
  </sheetData>
  <conditionalFormatting sqref="G22">
    <cfRule type="expression" dxfId="14" priority="21" stopIfTrue="1">
      <formula>($B$3="Scotland")</formula>
    </cfRule>
  </conditionalFormatting>
  <conditionalFormatting sqref="G23">
    <cfRule type="expression" dxfId="13" priority="18" stopIfTrue="1">
      <formula>($B$3="Scotland")</formula>
    </cfRule>
  </conditionalFormatting>
  <conditionalFormatting sqref="G24">
    <cfRule type="expression" dxfId="12" priority="15" stopIfTrue="1">
      <formula>($B$3="Scotland")</formula>
    </cfRule>
  </conditionalFormatting>
  <conditionalFormatting sqref="G25">
    <cfRule type="expression" dxfId="11" priority="12" stopIfTrue="1">
      <formula>($B$3="Scotland")</formula>
    </cfRule>
  </conditionalFormatting>
  <conditionalFormatting sqref="G26:G27">
    <cfRule type="expression" dxfId="10" priority="9" stopIfTrue="1">
      <formula>($B$3="Scotland")</formula>
    </cfRule>
  </conditionalFormatting>
  <conditionalFormatting sqref="G28:G30">
    <cfRule type="expression" dxfId="9" priority="6" stopIfTrue="1">
      <formula>($B$3="Scotland")</formula>
    </cfRule>
  </conditionalFormatting>
  <conditionalFormatting sqref="G31">
    <cfRule type="expression" dxfId="8" priority="3" stopIfTrue="1">
      <formula>($B$3="Scotland")</formula>
    </cfRule>
  </conditionalFormatting>
  <conditionalFormatting sqref="G22:G23">
    <cfRule type="expression" dxfId="7" priority="22" stopIfTrue="1">
      <formula xml:space="preserve"> BC22 &lt; #REF!</formula>
    </cfRule>
    <cfRule type="expression" dxfId="6" priority="23" stopIfTrue="1">
      <formula>AO22 &gt; #REF!</formula>
    </cfRule>
  </conditionalFormatting>
  <conditionalFormatting sqref="G31">
    <cfRule type="expression" dxfId="5" priority="54" stopIfTrue="1">
      <formula xml:space="preserve"> BC31 &lt; AO44</formula>
    </cfRule>
    <cfRule type="expression" dxfId="4" priority="55" stopIfTrue="1">
      <formula>AO31 &gt; BC44</formula>
    </cfRule>
  </conditionalFormatting>
  <conditionalFormatting sqref="G28:G30">
    <cfRule type="expression" dxfId="3" priority="60" stopIfTrue="1">
      <formula xml:space="preserve"> BC28 &lt; AO43</formula>
    </cfRule>
    <cfRule type="expression" dxfId="2" priority="61" stopIfTrue="1">
      <formula>AO28 &gt; BC43</formula>
    </cfRule>
  </conditionalFormatting>
  <conditionalFormatting sqref="G24:G27">
    <cfRule type="expression" dxfId="1" priority="64" stopIfTrue="1">
      <formula xml:space="preserve"> BC24 &lt; AO40</formula>
    </cfRule>
    <cfRule type="expression" dxfId="0" priority="65" stopIfTrue="1">
      <formula>AO24 &gt; BC40</formula>
    </cfRule>
  </conditionalFormatting>
  <hyperlinks>
    <hyperlink ref="A13" r:id="rId1" xr:uid="{00000000-0004-0000-2200-000000000000}"/>
    <hyperlink ref="F18" location="Contents!A1" display="back to contents" xr:uid="{00000000-0004-0000-2200-000003000000}"/>
    <hyperlink ref="A45" r:id="rId2" display="Scottish Houselhold Survey 2019 Data Explorer" xr:uid="{9A92F185-ED24-42D7-A48C-A73D86F19329}"/>
    <hyperlink ref="A46" r:id="rId3" xr:uid="{DCB692CF-5DCB-4685-BA08-4F760016B517}"/>
    <hyperlink ref="G3" location="Contents!A1" display="back to contents" xr:uid="{B77449EE-096D-4D8A-A30C-F95DEF3683A9}"/>
    <hyperlink ref="F47" location="Contents!A1" display="back to contents" xr:uid="{189C7BE3-F142-4AF2-B310-A1064340DBD8}"/>
  </hyperlinks>
  <pageMargins left="0.70866141732283472" right="0.70866141732283472" top="0.74803149606299213" bottom="0.74803149606299213" header="0.31496062992125984" footer="0.31496062992125984"/>
  <pageSetup paperSize="9" fitToHeight="2"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autoPageBreaks="0" fitToPage="1"/>
  </sheetPr>
  <dimension ref="A1:I75"/>
  <sheetViews>
    <sheetView showGridLines="0" zoomScaleNormal="100" workbookViewId="0"/>
  </sheetViews>
  <sheetFormatPr defaultRowHeight="24.9" customHeight="1"/>
  <cols>
    <col min="1" max="1" width="37.6640625" customWidth="1"/>
    <col min="2" max="2" width="30.6640625" customWidth="1"/>
    <col min="3" max="4" width="15.6640625" customWidth="1"/>
    <col min="5" max="5" width="66.21875" customWidth="1"/>
  </cols>
  <sheetData>
    <row r="1" spans="1:9" ht="24.9" customHeight="1">
      <c r="A1" s="250" t="s">
        <v>737</v>
      </c>
      <c r="B1" s="250"/>
      <c r="C1" s="250"/>
      <c r="D1" s="250"/>
      <c r="E1" s="250"/>
      <c r="F1" s="250"/>
      <c r="G1" s="250"/>
      <c r="H1" s="250"/>
      <c r="I1" s="250"/>
    </row>
    <row r="2" spans="1:9" ht="13.95" customHeight="1"/>
    <row r="3" spans="1:9" ht="24.9" customHeight="1">
      <c r="A3" s="57" t="s">
        <v>738</v>
      </c>
      <c r="B3" s="21"/>
      <c r="E3" s="771" t="s">
        <v>320</v>
      </c>
      <c r="F3" s="71"/>
    </row>
    <row r="4" spans="1:9" ht="13.95" customHeight="1">
      <c r="A4" s="21"/>
      <c r="B4" s="21"/>
    </row>
    <row r="5" spans="1:9" ht="24.9" customHeight="1">
      <c r="A5" s="865"/>
      <c r="B5" s="865"/>
      <c r="C5" s="543" t="s">
        <v>404</v>
      </c>
      <c r="D5" s="545"/>
      <c r="E5" s="865"/>
    </row>
    <row r="6" spans="1:9" ht="24.9" customHeight="1">
      <c r="A6" s="346" t="s">
        <v>32</v>
      </c>
      <c r="B6" s="955"/>
      <c r="C6" s="693" t="s">
        <v>1</v>
      </c>
      <c r="D6" s="693" t="s">
        <v>26</v>
      </c>
      <c r="E6" s="679" t="s">
        <v>66</v>
      </c>
    </row>
    <row r="7" spans="1:9" ht="30" customHeight="1">
      <c r="A7" s="331" t="s">
        <v>731</v>
      </c>
      <c r="B7" s="794"/>
      <c r="C7" s="967">
        <v>44.04</v>
      </c>
      <c r="D7" s="486">
        <v>28.8</v>
      </c>
      <c r="E7" s="696" t="s">
        <v>1264</v>
      </c>
    </row>
    <row r="8" spans="1:9" ht="25.05" customHeight="1">
      <c r="A8" s="668" t="s">
        <v>732</v>
      </c>
      <c r="B8" s="486"/>
      <c r="C8" s="486">
        <v>150.69999999999999</v>
      </c>
      <c r="D8" s="486">
        <v>115.1</v>
      </c>
      <c r="E8" s="1542"/>
    </row>
    <row r="9" spans="1:9" ht="25.05" customHeight="1">
      <c r="A9" s="668" t="s">
        <v>733</v>
      </c>
      <c r="B9" s="486"/>
      <c r="C9" s="967">
        <v>103</v>
      </c>
      <c r="D9" s="486">
        <v>64.8</v>
      </c>
      <c r="E9" s="1542"/>
    </row>
    <row r="10" spans="1:9" ht="25.05" customHeight="1">
      <c r="A10" s="486" t="s">
        <v>734</v>
      </c>
      <c r="B10" s="486"/>
      <c r="C10" s="486">
        <v>25.4</v>
      </c>
      <c r="D10" s="486">
        <v>16.399999999999999</v>
      </c>
      <c r="E10" s="1200"/>
    </row>
    <row r="11" spans="1:9" ht="25.05" customHeight="1">
      <c r="A11" s="158" t="s">
        <v>1263</v>
      </c>
      <c r="B11" s="510" t="s">
        <v>21</v>
      </c>
      <c r="C11" s="783">
        <v>0.15</v>
      </c>
      <c r="D11" s="1140"/>
      <c r="E11" s="209" t="s">
        <v>1265</v>
      </c>
    </row>
    <row r="12" spans="1:9" ht="25.05" customHeight="1">
      <c r="A12" s="202" t="s">
        <v>1268</v>
      </c>
      <c r="B12" s="326" t="s">
        <v>22</v>
      </c>
      <c r="C12" s="786">
        <v>0.11</v>
      </c>
      <c r="D12" s="1551"/>
      <c r="E12" s="210" t="s">
        <v>1266</v>
      </c>
    </row>
    <row r="13" spans="1:9" ht="49.95" customHeight="1">
      <c r="A13" s="203" t="s">
        <v>1269</v>
      </c>
      <c r="B13" s="1550" t="s">
        <v>0</v>
      </c>
      <c r="C13" s="1544">
        <v>0.13</v>
      </c>
      <c r="D13" s="1552"/>
      <c r="E13" s="211" t="s">
        <v>1267</v>
      </c>
    </row>
    <row r="14" spans="1:9" ht="13.95" customHeight="1">
      <c r="A14" s="1231"/>
      <c r="B14" s="1231"/>
      <c r="C14" s="1543"/>
      <c r="D14" s="1231"/>
      <c r="E14" s="1231"/>
    </row>
    <row r="15" spans="1:9" ht="19.95" customHeight="1">
      <c r="A15" s="740" t="s">
        <v>63</v>
      </c>
      <c r="B15" s="1231"/>
      <c r="C15" s="1231"/>
      <c r="D15" s="1231"/>
      <c r="E15" s="1231"/>
    </row>
    <row r="16" spans="1:9" ht="19.95" customHeight="1">
      <c r="A16" s="740" t="s">
        <v>735</v>
      </c>
      <c r="B16" s="930"/>
      <c r="C16" s="930"/>
      <c r="D16" s="1231"/>
      <c r="E16" s="1231"/>
    </row>
    <row r="17" spans="1:6" ht="19.95" customHeight="1">
      <c r="A17" s="740" t="s">
        <v>736</v>
      </c>
      <c r="B17" s="930"/>
      <c r="C17" s="930"/>
      <c r="D17" s="1231"/>
      <c r="E17" s="1231"/>
    </row>
    <row r="18" spans="1:6" ht="19.95" customHeight="1">
      <c r="A18" s="740" t="s">
        <v>105</v>
      </c>
      <c r="B18" s="930"/>
      <c r="C18" s="930"/>
      <c r="D18" s="1231"/>
      <c r="E18" s="1231"/>
    </row>
    <row r="19" spans="1:6" ht="19.95" customHeight="1">
      <c r="A19" s="740" t="s">
        <v>244</v>
      </c>
      <c r="B19" s="930"/>
      <c r="C19" s="930"/>
      <c r="D19" s="1231"/>
      <c r="E19" s="1231"/>
    </row>
    <row r="20" spans="1:6" ht="13.95" customHeight="1">
      <c r="A20" s="739"/>
      <c r="B20" s="930"/>
      <c r="C20" s="930"/>
      <c r="D20" s="1231"/>
      <c r="E20" s="1231"/>
    </row>
    <row r="21" spans="1:6" ht="19.95" customHeight="1">
      <c r="A21" s="866" t="s">
        <v>108</v>
      </c>
      <c r="B21" s="930"/>
      <c r="C21" s="930"/>
      <c r="D21" s="1231"/>
      <c r="E21" s="1231"/>
    </row>
    <row r="22" spans="1:6" ht="19.95" customHeight="1">
      <c r="A22" s="866" t="s">
        <v>107</v>
      </c>
      <c r="B22" s="930"/>
      <c r="C22" s="930"/>
      <c r="D22" s="1231"/>
      <c r="E22" s="1231"/>
    </row>
    <row r="23" spans="1:6" ht="19.95" customHeight="1">
      <c r="A23" s="866" t="s">
        <v>308</v>
      </c>
      <c r="B23" s="930"/>
      <c r="C23" s="930"/>
      <c r="D23" s="1231"/>
      <c r="E23" s="1231"/>
    </row>
    <row r="24" spans="1:6" ht="13.95" customHeight="1">
      <c r="A24" s="866"/>
      <c r="B24" s="930"/>
      <c r="C24" s="930"/>
      <c r="D24" s="1231"/>
      <c r="E24" s="1231"/>
    </row>
    <row r="25" spans="1:6" ht="13.95" customHeight="1">
      <c r="A25" s="177" t="s">
        <v>588</v>
      </c>
      <c r="B25" s="177"/>
      <c r="C25" s="177"/>
      <c r="D25" s="1231"/>
      <c r="E25" s="1231"/>
    </row>
    <row r="26" spans="1:6" ht="13.95" customHeight="1">
      <c r="A26" s="106"/>
      <c r="B26" s="106"/>
      <c r="C26" s="106"/>
    </row>
    <row r="27" spans="1:6" ht="13.95" customHeight="1"/>
    <row r="28" spans="1:6" ht="24.9" customHeight="1">
      <c r="A28" s="897" t="s">
        <v>739</v>
      </c>
      <c r="B28" s="1328"/>
      <c r="C28" s="1231"/>
      <c r="D28" s="1231"/>
      <c r="E28" s="776" t="s">
        <v>320</v>
      </c>
      <c r="F28" s="822"/>
    </row>
    <row r="29" spans="1:6" ht="13.95" customHeight="1">
      <c r="A29" s="1328"/>
      <c r="B29" s="1328"/>
      <c r="C29" s="1231"/>
      <c r="D29" s="1231"/>
      <c r="E29" s="1231"/>
      <c r="F29" s="1231"/>
    </row>
    <row r="30" spans="1:6" ht="24.9" customHeight="1">
      <c r="A30" s="865"/>
      <c r="B30" s="865"/>
      <c r="C30" s="543" t="s">
        <v>60</v>
      </c>
      <c r="D30" s="545"/>
      <c r="E30" s="865"/>
      <c r="F30" s="1231"/>
    </row>
    <row r="31" spans="1:6" ht="24.9" customHeight="1">
      <c r="A31" s="346" t="s">
        <v>32</v>
      </c>
      <c r="B31" s="955"/>
      <c r="C31" s="467" t="s">
        <v>1</v>
      </c>
      <c r="D31" s="693" t="s">
        <v>26</v>
      </c>
      <c r="E31" s="710" t="s">
        <v>66</v>
      </c>
      <c r="F31" s="1231"/>
    </row>
    <row r="32" spans="1:6" ht="25.05" customHeight="1">
      <c r="A32" s="210" t="s">
        <v>741</v>
      </c>
      <c r="B32" s="1317" t="s">
        <v>2</v>
      </c>
      <c r="C32" s="312">
        <v>2524</v>
      </c>
      <c r="D32" s="391">
        <v>16894</v>
      </c>
      <c r="E32" s="209" t="s">
        <v>1272</v>
      </c>
      <c r="F32" s="1231"/>
    </row>
    <row r="33" spans="1:6" ht="25.05" customHeight="1">
      <c r="A33" s="210"/>
      <c r="B33" s="702" t="s">
        <v>245</v>
      </c>
      <c r="C33" s="968">
        <v>52.6</v>
      </c>
      <c r="D33" s="1554">
        <v>43.9</v>
      </c>
      <c r="E33" s="211" t="s">
        <v>1273</v>
      </c>
      <c r="F33" s="1231"/>
    </row>
    <row r="34" spans="1:6" ht="25.05" customHeight="1">
      <c r="A34" s="209" t="s">
        <v>1270</v>
      </c>
      <c r="B34" s="480" t="s">
        <v>246</v>
      </c>
      <c r="C34" s="314">
        <v>0.191</v>
      </c>
      <c r="D34" s="314">
        <v>0.14699999999999999</v>
      </c>
      <c r="E34" s="204"/>
      <c r="F34" s="1231"/>
    </row>
    <row r="35" spans="1:6" ht="25.05" customHeight="1">
      <c r="A35" s="210" t="s">
        <v>1271</v>
      </c>
      <c r="B35" s="481" t="s">
        <v>247</v>
      </c>
      <c r="C35" s="315">
        <v>0.48099999999999998</v>
      </c>
      <c r="D35" s="315">
        <v>0.46400000000000002</v>
      </c>
      <c r="E35" s="204"/>
      <c r="F35" s="1231"/>
    </row>
    <row r="36" spans="1:6" ht="25.05" customHeight="1">
      <c r="A36" s="210"/>
      <c r="B36" s="481" t="s">
        <v>248</v>
      </c>
      <c r="C36" s="315">
        <v>3.5999999999999997E-2</v>
      </c>
      <c r="D36" s="315">
        <v>6.7000000000000004E-2</v>
      </c>
      <c r="E36" s="1545"/>
      <c r="F36" s="1231"/>
    </row>
    <row r="37" spans="1:6" ht="25.05" customHeight="1">
      <c r="A37" s="211"/>
      <c r="B37" s="1553" t="s">
        <v>249</v>
      </c>
      <c r="C37" s="729">
        <v>0.29199999999999998</v>
      </c>
      <c r="D37" s="729">
        <v>0.32100000000000001</v>
      </c>
      <c r="E37" s="1546"/>
      <c r="F37" s="1231"/>
    </row>
    <row r="38" spans="1:6" ht="13.95" customHeight="1">
      <c r="A38" s="1547"/>
      <c r="B38" s="1038"/>
      <c r="C38" s="1549"/>
      <c r="D38" s="1548"/>
      <c r="E38" s="1039"/>
      <c r="F38" s="1231"/>
    </row>
    <row r="39" spans="1:6" ht="13.95" customHeight="1">
      <c r="A39" s="740" t="s">
        <v>63</v>
      </c>
      <c r="B39" s="740" t="s">
        <v>740</v>
      </c>
      <c r="C39" s="361"/>
      <c r="D39" s="1548"/>
      <c r="E39" s="1039"/>
      <c r="F39" s="1231"/>
    </row>
    <row r="40" spans="1:6" ht="13.95" customHeight="1">
      <c r="A40" s="865"/>
      <c r="B40" s="865"/>
      <c r="C40" s="865"/>
      <c r="D40" s="1231"/>
      <c r="E40" s="1231"/>
      <c r="F40" s="1231"/>
    </row>
    <row r="41" spans="1:6" ht="13.95" customHeight="1">
      <c r="A41" s="1211" t="s">
        <v>250</v>
      </c>
      <c r="B41" s="865"/>
      <c r="C41" s="865"/>
      <c r="D41" s="1231"/>
      <c r="E41" s="1231"/>
      <c r="F41" s="1231"/>
    </row>
    <row r="42" spans="1:6" ht="13.95" customHeight="1">
      <c r="A42" s="865"/>
      <c r="B42" s="865"/>
      <c r="C42" s="865"/>
      <c r="D42" s="1231"/>
      <c r="E42" s="1231"/>
      <c r="F42" s="1231"/>
    </row>
    <row r="43" spans="1:6" ht="13.95" customHeight="1">
      <c r="A43" s="717"/>
      <c r="B43" s="865"/>
      <c r="C43" s="717"/>
      <c r="D43" s="1231"/>
      <c r="E43" s="1231"/>
      <c r="F43" s="1231"/>
    </row>
    <row r="44" spans="1:6" ht="13.95" customHeight="1">
      <c r="A44" s="1231"/>
      <c r="B44" s="865"/>
      <c r="C44" s="1231"/>
      <c r="D44" s="1231"/>
      <c r="E44" s="1231"/>
      <c r="F44" s="1231"/>
    </row>
    <row r="45" spans="1:6" ht="13.95" customHeight="1">
      <c r="A45" s="172"/>
      <c r="B45" s="865"/>
      <c r="C45" s="172"/>
      <c r="D45" s="172"/>
      <c r="E45" s="1231"/>
      <c r="F45" s="1231"/>
    </row>
    <row r="46" spans="1:6" ht="13.95" customHeight="1">
      <c r="A46" s="1211"/>
      <c r="B46" s="1231"/>
      <c r="C46" s="172"/>
      <c r="D46" s="1231"/>
      <c r="E46" s="1231"/>
      <c r="F46" s="1231"/>
    </row>
    <row r="47" spans="1:6" ht="13.95" customHeight="1">
      <c r="A47" s="1231"/>
      <c r="B47" s="1231"/>
      <c r="C47" s="898"/>
      <c r="D47" s="1231"/>
      <c r="E47" s="1231"/>
      <c r="F47" s="1231"/>
    </row>
    <row r="48" spans="1:6" ht="13.95" customHeight="1">
      <c r="A48" s="1231"/>
      <c r="B48" s="1231"/>
      <c r="C48" s="172"/>
      <c r="D48" s="1231"/>
      <c r="E48" s="1231"/>
      <c r="F48" s="1231"/>
    </row>
    <row r="49" spans="1:6" ht="13.95" customHeight="1">
      <c r="A49" s="1231"/>
      <c r="B49" s="1231"/>
      <c r="C49" s="172"/>
      <c r="D49" s="1231"/>
      <c r="E49" s="1231"/>
      <c r="F49" s="1231"/>
    </row>
    <row r="50" spans="1:6" ht="13.95" customHeight="1">
      <c r="C50" s="57"/>
    </row>
    <row r="51" spans="1:6" ht="13.95" customHeight="1">
      <c r="C51" s="57"/>
    </row>
    <row r="52" spans="1:6" ht="13.95" customHeight="1">
      <c r="C52" s="57"/>
    </row>
    <row r="53" spans="1:6" ht="13.95" customHeight="1"/>
    <row r="54" spans="1:6" ht="13.95" customHeight="1"/>
    <row r="55" spans="1:6" ht="13.95" customHeight="1"/>
    <row r="56" spans="1:6" ht="13.95" customHeight="1"/>
    <row r="57" spans="1:6" ht="13.95" customHeight="1"/>
    <row r="58" spans="1:6" ht="13.95" customHeight="1"/>
    <row r="59" spans="1:6" ht="13.95" customHeight="1"/>
    <row r="60" spans="1:6" ht="13.95" customHeight="1"/>
    <row r="61" spans="1:6" ht="13.95" customHeight="1"/>
    <row r="62" spans="1:6" ht="13.95" customHeight="1"/>
    <row r="63" spans="1:6" ht="13.95" customHeight="1"/>
    <row r="64" spans="1:6"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sheetData>
  <hyperlinks>
    <hyperlink ref="A41" r:id="rId1" xr:uid="{00000000-0004-0000-2300-000002000000}"/>
    <hyperlink ref="A22" r:id="rId2" xr:uid="{95227E15-C15B-4140-B4EF-A74CC93DC4EC}"/>
    <hyperlink ref="A23" r:id="rId3" xr:uid="{8A56B7E5-8448-42CE-AAF3-1E557987AB73}"/>
    <hyperlink ref="E28" location="Contents!A1" display="back to contents" xr:uid="{776DE3A8-0D1F-4A01-8A40-F66F01DD6DC6}"/>
    <hyperlink ref="E3" location="Contents!A1" display="back to contents" xr:uid="{5D407755-E6A5-4607-B231-3D0CC18CBE93}"/>
  </hyperlinks>
  <pageMargins left="0.70866141732283472" right="0.70866141732283472" top="0.74803149606299213" bottom="0.74803149606299213" header="0.31496062992125984" footer="0.31496062992125984"/>
  <pageSetup paperSize="9"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S13"/>
  <sheetViews>
    <sheetView showGridLines="0" zoomScaleNormal="100" workbookViewId="0"/>
  </sheetViews>
  <sheetFormatPr defaultRowHeight="14.4"/>
  <cols>
    <col min="1" max="1" width="45.109375" customWidth="1"/>
    <col min="2" max="3" width="15.6640625" customWidth="1"/>
    <col min="4" max="4" width="11.33203125" customWidth="1"/>
  </cols>
  <sheetData>
    <row r="1" spans="1:19" ht="17.399999999999999">
      <c r="A1" s="110" t="s">
        <v>269</v>
      </c>
      <c r="B1" s="105"/>
      <c r="C1" s="105"/>
      <c r="D1" s="105"/>
      <c r="E1" s="105"/>
      <c r="L1" s="71"/>
    </row>
    <row r="2" spans="1:19">
      <c r="A2" s="29"/>
    </row>
    <row r="3" spans="1:19" ht="25.2" customHeight="1">
      <c r="A3" s="543" t="s">
        <v>32</v>
      </c>
      <c r="B3" s="431" t="s">
        <v>1</v>
      </c>
      <c r="C3" s="431" t="s">
        <v>26</v>
      </c>
      <c r="D3" s="99"/>
      <c r="E3" s="99"/>
      <c r="F3" s="99"/>
      <c r="G3" s="99"/>
      <c r="H3" s="99"/>
      <c r="L3" s="22"/>
    </row>
    <row r="4" spans="1:19" ht="25.2" customHeight="1">
      <c r="A4" s="546" t="s">
        <v>468</v>
      </c>
      <c r="B4" s="442">
        <v>635640</v>
      </c>
      <c r="C4" s="442">
        <v>5466000</v>
      </c>
      <c r="D4" s="75"/>
      <c r="E4" s="547"/>
      <c r="F4" s="547"/>
      <c r="G4" s="547"/>
      <c r="H4" s="547"/>
      <c r="L4" s="238"/>
      <c r="M4" s="238"/>
      <c r="N4" s="238"/>
      <c r="O4" s="238"/>
      <c r="P4" s="238"/>
      <c r="Q4" s="238"/>
      <c r="R4" s="238"/>
      <c r="S4" s="238"/>
    </row>
    <row r="5" spans="1:19" ht="25.2" customHeight="1">
      <c r="A5" s="542" t="s">
        <v>267</v>
      </c>
      <c r="B5" s="443">
        <v>174.7139</v>
      </c>
      <c r="C5" s="443">
        <v>77910.79429999998</v>
      </c>
      <c r="D5" s="75"/>
      <c r="E5" s="548"/>
      <c r="F5" s="548"/>
      <c r="G5" s="548"/>
      <c r="H5" s="548"/>
      <c r="L5" s="238"/>
      <c r="M5" s="238"/>
      <c r="N5" s="238"/>
      <c r="O5" s="238"/>
      <c r="P5" s="238"/>
      <c r="Q5" s="238"/>
      <c r="R5" s="238"/>
      <c r="S5" s="238"/>
    </row>
    <row r="6" spans="1:19" ht="25.2" customHeight="1">
      <c r="A6" s="542" t="s">
        <v>268</v>
      </c>
      <c r="B6" s="443">
        <f>+B4/B5</f>
        <v>3638.1764702178821</v>
      </c>
      <c r="C6" s="443">
        <f>+C4/C5</f>
        <v>70.157159211506098</v>
      </c>
      <c r="D6" s="75"/>
      <c r="E6" s="548"/>
      <c r="F6" s="548"/>
      <c r="G6" s="548"/>
      <c r="H6" s="548"/>
      <c r="J6" s="541"/>
      <c r="K6" s="541"/>
      <c r="L6" s="541"/>
      <c r="M6" s="541"/>
    </row>
    <row r="7" spans="1:19" ht="15">
      <c r="A7" s="428"/>
      <c r="B7" s="428"/>
      <c r="C7" s="52" t="s">
        <v>185</v>
      </c>
      <c r="D7" s="428"/>
      <c r="E7" s="116"/>
      <c r="F7" s="116"/>
      <c r="G7" s="116"/>
      <c r="H7" s="116"/>
    </row>
    <row r="8" spans="1:19" ht="19.95" customHeight="1">
      <c r="A8" s="52" t="s">
        <v>963</v>
      </c>
      <c r="B8" s="52"/>
      <c r="C8" s="52"/>
      <c r="D8" s="115"/>
      <c r="E8" s="115"/>
      <c r="F8" s="115"/>
      <c r="G8" s="115"/>
      <c r="H8" s="112"/>
    </row>
    <row r="9" spans="1:19" ht="15">
      <c r="A9" s="52"/>
      <c r="B9" s="52"/>
      <c r="C9" s="119"/>
      <c r="D9" s="115"/>
      <c r="E9" s="115"/>
      <c r="F9" s="115"/>
      <c r="G9" s="115"/>
      <c r="H9" s="115"/>
    </row>
    <row r="10" spans="1:19" ht="19.95" customHeight="1">
      <c r="A10" s="770" t="s">
        <v>480</v>
      </c>
      <c r="B10" s="364"/>
      <c r="C10" s="364"/>
      <c r="D10" s="115"/>
      <c r="E10" s="115"/>
      <c r="F10" s="115"/>
      <c r="G10" s="115"/>
      <c r="H10" s="115"/>
    </row>
    <row r="11" spans="1:19" ht="15.6">
      <c r="A11" s="770"/>
      <c r="B11" s="364"/>
      <c r="C11" s="364"/>
      <c r="D11" s="106"/>
      <c r="E11" s="106"/>
      <c r="F11" s="106"/>
      <c r="G11" s="106"/>
      <c r="H11" s="106"/>
    </row>
    <row r="12" spans="1:19" ht="19.95" customHeight="1">
      <c r="A12" s="364" t="s">
        <v>464</v>
      </c>
      <c r="B12" s="364"/>
      <c r="C12" s="771"/>
      <c r="D12" s="771" t="s">
        <v>320</v>
      </c>
      <c r="E12" s="106"/>
      <c r="F12" s="106"/>
      <c r="G12" s="106"/>
      <c r="H12" s="106"/>
    </row>
    <row r="13" spans="1:19">
      <c r="A13" s="106"/>
      <c r="B13" s="106"/>
      <c r="C13" s="106"/>
      <c r="D13" s="106"/>
      <c r="E13" s="106"/>
      <c r="F13" s="106"/>
      <c r="G13" s="106"/>
      <c r="H13" s="106"/>
    </row>
  </sheetData>
  <hyperlinks>
    <hyperlink ref="A10" r:id="rId1" display="https://www.nrscotland.gov.uk/statistics-and-data/statistics/statistics-by-theme/population/population-estimates/small-area-population-estimates-2011-data-zone-based/time-series" xr:uid="{E7E45736-8DFE-4DE0-8387-4F92ECC224FF}"/>
    <hyperlink ref="D12" location="Contents!A1" display="back to contents" xr:uid="{B942D707-8A52-420E-A27F-D8708D5C4378}"/>
  </hyperlinks>
  <pageMargins left="0.7" right="0.7" top="0.75" bottom="0.75" header="0.3" footer="0.3"/>
  <pageSetup paperSize="9" orientation="portrait"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autoPageBreaks="0"/>
  </sheetPr>
  <dimension ref="A1:L485"/>
  <sheetViews>
    <sheetView showGridLines="0" zoomScaleNormal="100" workbookViewId="0"/>
  </sheetViews>
  <sheetFormatPr defaultRowHeight="24.9" customHeight="1"/>
  <cols>
    <col min="1" max="1" width="58.21875" customWidth="1"/>
    <col min="2" max="4" width="16.21875" customWidth="1"/>
    <col min="5" max="5" width="9.6640625" customWidth="1"/>
    <col min="6" max="8" width="10.6640625" customWidth="1"/>
  </cols>
  <sheetData>
    <row r="1" spans="1:12" ht="19.95" customHeight="1">
      <c r="A1" s="718" t="s">
        <v>743</v>
      </c>
      <c r="B1" s="718"/>
      <c r="C1" s="1231"/>
      <c r="D1" s="1231"/>
      <c r="E1" s="1231"/>
      <c r="F1" s="1231"/>
      <c r="G1" s="1231"/>
      <c r="H1" s="1231"/>
      <c r="I1" s="1231"/>
      <c r="J1" s="1231"/>
      <c r="K1" s="1231"/>
      <c r="L1" s="1231"/>
    </row>
    <row r="2" spans="1:12" ht="19.95" customHeight="1">
      <c r="A2" s="1211" t="s">
        <v>742</v>
      </c>
      <c r="B2" s="1510"/>
      <c r="C2" s="1231"/>
      <c r="D2" s="1231"/>
      <c r="E2" s="1231"/>
      <c r="F2" s="1231"/>
      <c r="G2" s="1231"/>
      <c r="H2" s="1231"/>
      <c r="I2" s="1231"/>
      <c r="J2" s="1231"/>
      <c r="K2" s="1231"/>
      <c r="L2" s="1231"/>
    </row>
    <row r="3" spans="1:12" ht="13.95" customHeight="1">
      <c r="A3" s="1211"/>
      <c r="B3" s="1510"/>
      <c r="C3" s="1231"/>
      <c r="D3" s="1231"/>
      <c r="E3" s="1231"/>
      <c r="F3" s="1231"/>
      <c r="G3" s="1231"/>
      <c r="H3" s="1231"/>
      <c r="I3" s="1231"/>
      <c r="J3" s="1231"/>
      <c r="K3" s="1231"/>
      <c r="L3" s="1231"/>
    </row>
    <row r="4" spans="1:12" ht="19.95" customHeight="1">
      <c r="A4" s="718" t="s">
        <v>768</v>
      </c>
      <c r="B4" s="685"/>
      <c r="C4" s="685"/>
      <c r="D4" s="685"/>
      <c r="E4" s="685"/>
      <c r="F4" s="1231"/>
      <c r="G4" s="1231"/>
      <c r="H4" s="1231"/>
      <c r="I4" s="1231"/>
      <c r="J4" s="1231"/>
      <c r="K4" s="1231"/>
      <c r="L4" s="1231"/>
    </row>
    <row r="5" spans="1:12" ht="40.049999999999997" customHeight="1">
      <c r="A5" s="720" t="s">
        <v>744</v>
      </c>
      <c r="B5" s="1539"/>
      <c r="C5" s="1539"/>
      <c r="D5" s="1539"/>
      <c r="E5" s="1561"/>
      <c r="F5" s="1561"/>
      <c r="G5" s="1561"/>
      <c r="H5" s="1561"/>
      <c r="I5" s="1231"/>
      <c r="J5" s="1231"/>
      <c r="K5" s="1231"/>
      <c r="L5" s="1231"/>
    </row>
    <row r="6" spans="1:12" ht="19.95" customHeight="1">
      <c r="A6" s="1539"/>
      <c r="B6" s="1539"/>
      <c r="C6" s="1539"/>
      <c r="D6" s="1539"/>
      <c r="E6" s="1539"/>
      <c r="F6" s="1539"/>
      <c r="G6" s="1539"/>
      <c r="H6" s="1539"/>
      <c r="I6" s="1231"/>
      <c r="J6" s="1231"/>
      <c r="K6" s="1231"/>
      <c r="L6" s="1231"/>
    </row>
    <row r="7" spans="1:12" ht="19.95" customHeight="1">
      <c r="A7" s="865"/>
      <c r="B7" s="465" t="s">
        <v>745</v>
      </c>
      <c r="C7" s="698"/>
      <c r="D7" s="676"/>
      <c r="E7" s="822"/>
      <c r="F7" s="776" t="s">
        <v>320</v>
      </c>
      <c r="G7" s="1538"/>
      <c r="H7" s="1538"/>
      <c r="I7" s="1231"/>
      <c r="J7" s="1231"/>
      <c r="K7" s="1231"/>
      <c r="L7" s="1231"/>
    </row>
    <row r="8" spans="1:12" ht="30" customHeight="1">
      <c r="A8" s="680" t="s">
        <v>32</v>
      </c>
      <c r="B8" s="1565" t="s">
        <v>747</v>
      </c>
      <c r="C8" s="1566" t="s">
        <v>746</v>
      </c>
      <c r="D8" s="711" t="s">
        <v>765</v>
      </c>
      <c r="E8" s="619"/>
      <c r="F8" s="619"/>
      <c r="G8" s="113"/>
      <c r="H8" s="685"/>
      <c r="I8" s="685"/>
      <c r="J8" s="685"/>
      <c r="K8" s="685"/>
      <c r="L8" s="1510"/>
    </row>
    <row r="9" spans="1:12" ht="30" customHeight="1">
      <c r="A9" s="1556" t="s">
        <v>754</v>
      </c>
      <c r="B9" s="657">
        <v>0.63</v>
      </c>
      <c r="C9" s="606">
        <v>0.52</v>
      </c>
      <c r="D9" s="657">
        <v>0.63</v>
      </c>
      <c r="E9" s="685"/>
      <c r="F9" s="685"/>
      <c r="G9" s="685"/>
      <c r="H9" s="685"/>
      <c r="I9" s="718"/>
      <c r="J9" s="718"/>
      <c r="K9" s="718"/>
      <c r="L9" s="718"/>
    </row>
    <row r="10" spans="1:12" ht="30" customHeight="1">
      <c r="A10" s="694" t="s">
        <v>755</v>
      </c>
      <c r="B10" s="811">
        <v>0.11</v>
      </c>
      <c r="C10" s="1559">
        <v>0.21</v>
      </c>
      <c r="D10" s="887">
        <v>0.09</v>
      </c>
      <c r="E10" s="718"/>
      <c r="F10" s="718"/>
      <c r="G10" s="718"/>
      <c r="H10" s="718"/>
      <c r="I10" s="1510"/>
      <c r="J10" s="1510"/>
      <c r="K10" s="1510"/>
      <c r="L10" s="1510"/>
    </row>
    <row r="11" spans="1:12" ht="30" customHeight="1">
      <c r="A11" s="694" t="s">
        <v>163</v>
      </c>
      <c r="B11" s="657">
        <v>0.59399999999999997</v>
      </c>
      <c r="C11" s="606">
        <v>0.36</v>
      </c>
      <c r="D11" s="657">
        <v>0.62</v>
      </c>
      <c r="E11" s="1529"/>
      <c r="F11" s="855"/>
      <c r="G11" s="855"/>
      <c r="H11" s="855"/>
      <c r="I11" s="1510"/>
      <c r="J11" s="1510"/>
      <c r="K11" s="1510"/>
      <c r="L11" s="1510"/>
    </row>
    <row r="12" spans="1:12" ht="30" customHeight="1">
      <c r="A12" s="669" t="s">
        <v>756</v>
      </c>
      <c r="B12" s="1186">
        <v>0.36699999999999999</v>
      </c>
      <c r="C12" s="606">
        <v>0.27</v>
      </c>
      <c r="D12" s="657">
        <v>0.39</v>
      </c>
      <c r="E12" s="1529"/>
      <c r="F12" s="855"/>
      <c r="G12" s="855"/>
      <c r="H12" s="855"/>
      <c r="I12" s="1510"/>
      <c r="J12" s="1510"/>
      <c r="K12" s="1510"/>
      <c r="L12" s="1510"/>
    </row>
    <row r="13" spans="1:12" ht="30" customHeight="1">
      <c r="A13" s="473" t="s">
        <v>757</v>
      </c>
      <c r="B13" s="657">
        <v>0.44</v>
      </c>
      <c r="C13" s="606">
        <v>0.34</v>
      </c>
      <c r="D13" s="657">
        <v>0.44</v>
      </c>
      <c r="E13" s="1529"/>
      <c r="F13" s="855"/>
      <c r="G13" s="855"/>
      <c r="H13" s="855"/>
      <c r="I13" s="1510"/>
      <c r="J13" s="1510"/>
      <c r="K13" s="1510"/>
      <c r="L13" s="1510"/>
    </row>
    <row r="14" spans="1:12" ht="30" customHeight="1">
      <c r="A14" s="473" t="s">
        <v>758</v>
      </c>
      <c r="B14" s="657">
        <v>8.8999999999999996E-2</v>
      </c>
      <c r="C14" s="606">
        <v>0.17</v>
      </c>
      <c r="D14" s="657">
        <v>0.08</v>
      </c>
      <c r="E14" s="1529"/>
      <c r="F14" s="855"/>
      <c r="G14" s="855"/>
      <c r="H14" s="855"/>
      <c r="I14" s="1510"/>
      <c r="J14" s="1510"/>
      <c r="K14" s="1510"/>
      <c r="L14" s="1510"/>
    </row>
    <row r="15" spans="1:12" ht="34.950000000000003" customHeight="1">
      <c r="A15" s="704" t="s">
        <v>759</v>
      </c>
      <c r="B15" s="657">
        <v>0.24</v>
      </c>
      <c r="C15" s="606">
        <v>0.16</v>
      </c>
      <c r="D15" s="657">
        <v>0.25</v>
      </c>
      <c r="E15" s="1529"/>
      <c r="F15" s="855"/>
      <c r="G15" s="855"/>
      <c r="H15" s="855"/>
      <c r="I15" s="1510"/>
      <c r="J15" s="1510"/>
      <c r="K15" s="1510"/>
      <c r="L15" s="1510"/>
    </row>
    <row r="16" spans="1:12" ht="34.950000000000003" customHeight="1">
      <c r="A16" s="697" t="s">
        <v>760</v>
      </c>
      <c r="B16" s="657">
        <v>0.32</v>
      </c>
      <c r="C16" s="606">
        <v>0.43</v>
      </c>
      <c r="D16" s="657">
        <v>0.32</v>
      </c>
      <c r="E16" s="855"/>
      <c r="F16" s="1529"/>
      <c r="G16" s="855"/>
      <c r="H16" s="855"/>
      <c r="I16" s="1510"/>
      <c r="J16" s="1510"/>
      <c r="K16" s="1510"/>
      <c r="L16" s="1510"/>
    </row>
    <row r="17" spans="1:12" ht="34.950000000000003" customHeight="1">
      <c r="A17" s="678" t="s">
        <v>761</v>
      </c>
      <c r="B17" s="1560">
        <v>0.3</v>
      </c>
      <c r="C17" s="606">
        <v>0.54</v>
      </c>
      <c r="D17" s="657">
        <v>0.27</v>
      </c>
      <c r="E17" s="1529"/>
      <c r="F17" s="855"/>
      <c r="G17" s="855"/>
      <c r="H17" s="855"/>
      <c r="I17" s="1510"/>
      <c r="J17" s="1510"/>
      <c r="K17" s="1510"/>
      <c r="L17" s="1510"/>
    </row>
    <row r="18" spans="1:12" ht="34.950000000000003" customHeight="1">
      <c r="A18" s="678" t="s">
        <v>762</v>
      </c>
      <c r="B18" s="314">
        <v>0.22</v>
      </c>
      <c r="C18" s="606">
        <v>0.45</v>
      </c>
      <c r="D18" s="657">
        <v>0.19</v>
      </c>
      <c r="E18" s="1529"/>
      <c r="F18" s="855"/>
      <c r="G18" s="855"/>
      <c r="H18" s="855"/>
      <c r="I18" s="1510"/>
      <c r="J18" s="1510"/>
      <c r="K18" s="1510"/>
      <c r="L18" s="1510"/>
    </row>
    <row r="19" spans="1:12" ht="30" customHeight="1">
      <c r="A19" s="78" t="s">
        <v>165</v>
      </c>
      <c r="B19" s="657">
        <v>0.26</v>
      </c>
      <c r="C19" s="606">
        <v>0.52</v>
      </c>
      <c r="D19" s="657">
        <v>0.22</v>
      </c>
      <c r="E19" s="1529"/>
      <c r="F19" s="855"/>
      <c r="G19" s="855"/>
      <c r="H19" s="855"/>
      <c r="I19" s="1510"/>
      <c r="J19" s="1510"/>
      <c r="K19" s="1510"/>
      <c r="L19" s="1510"/>
    </row>
    <row r="20" spans="1:12" ht="30" customHeight="1">
      <c r="A20" s="690" t="s">
        <v>644</v>
      </c>
      <c r="B20" s="657">
        <v>0.34</v>
      </c>
      <c r="C20" s="606">
        <v>0.65</v>
      </c>
      <c r="D20" s="657">
        <v>0.3</v>
      </c>
      <c r="E20" s="1529"/>
      <c r="F20" s="855"/>
      <c r="G20" s="855"/>
      <c r="H20" s="855"/>
      <c r="I20" s="1510"/>
      <c r="J20" s="1510"/>
      <c r="K20" s="1510"/>
      <c r="L20" s="1510"/>
    </row>
    <row r="21" spans="1:12" ht="34.950000000000003" customHeight="1">
      <c r="A21" s="703" t="s">
        <v>763</v>
      </c>
      <c r="B21" s="657">
        <v>0.2</v>
      </c>
      <c r="C21" s="606">
        <v>0.3</v>
      </c>
      <c r="D21" s="657">
        <v>0.2</v>
      </c>
      <c r="E21" s="855"/>
      <c r="F21" s="1529"/>
      <c r="G21" s="855"/>
      <c r="H21" s="855"/>
      <c r="I21" s="1510"/>
      <c r="J21" s="1510"/>
      <c r="K21" s="1510"/>
      <c r="L21" s="1510"/>
    </row>
    <row r="22" spans="1:12" ht="30" customHeight="1">
      <c r="A22" s="1168" t="s">
        <v>764</v>
      </c>
      <c r="B22" s="657">
        <v>3.1E-2</v>
      </c>
      <c r="C22" s="606">
        <v>6.9000000000000006E-2</v>
      </c>
      <c r="D22" s="657">
        <v>2.7E-2</v>
      </c>
      <c r="E22" s="1529"/>
      <c r="F22" s="855"/>
      <c r="G22" s="855"/>
      <c r="H22" s="855"/>
      <c r="I22" s="1510"/>
      <c r="J22" s="1510"/>
      <c r="K22" s="1510"/>
      <c r="L22" s="1510"/>
    </row>
    <row r="23" spans="1:12" ht="30" customHeight="1">
      <c r="A23" s="1168" t="s">
        <v>766</v>
      </c>
      <c r="B23" s="657">
        <v>0.31</v>
      </c>
      <c r="C23" s="606">
        <v>0.43</v>
      </c>
      <c r="D23" s="657">
        <v>0.3</v>
      </c>
      <c r="E23" s="1529"/>
      <c r="F23" s="855"/>
      <c r="G23" s="855"/>
      <c r="H23" s="855"/>
      <c r="I23" s="1510"/>
      <c r="J23" s="1510"/>
      <c r="K23" s="1510"/>
      <c r="L23" s="1510"/>
    </row>
    <row r="24" spans="1:12" ht="30" customHeight="1">
      <c r="A24" s="1281" t="s">
        <v>166</v>
      </c>
      <c r="B24" s="657">
        <v>5.0999999999999997E-2</v>
      </c>
      <c r="C24" s="606">
        <v>9.7000000000000003E-2</v>
      </c>
      <c r="D24" s="657">
        <v>4.9000000000000002E-2</v>
      </c>
      <c r="E24" s="1529"/>
      <c r="F24" s="855"/>
      <c r="G24" s="855"/>
      <c r="H24" s="855"/>
      <c r="I24" s="1510"/>
      <c r="J24" s="1510"/>
      <c r="K24" s="1510"/>
      <c r="L24" s="1510"/>
    </row>
    <row r="25" spans="1:12" ht="49.95" customHeight="1">
      <c r="A25" s="678" t="s">
        <v>767</v>
      </c>
      <c r="B25" s="887">
        <v>0.28000000000000003</v>
      </c>
      <c r="C25" s="1559">
        <v>0.44</v>
      </c>
      <c r="D25" s="657">
        <v>0.26</v>
      </c>
      <c r="E25" s="1529"/>
      <c r="F25" s="855"/>
      <c r="G25" s="855"/>
      <c r="H25" s="855"/>
      <c r="I25" s="1510"/>
      <c r="J25" s="1510"/>
      <c r="K25" s="1510"/>
      <c r="L25" s="1510"/>
    </row>
    <row r="26" spans="1:12" ht="19.95" customHeight="1">
      <c r="A26" s="707"/>
      <c r="B26" s="1301"/>
      <c r="C26" s="1301"/>
      <c r="D26" s="1529"/>
      <c r="E26" s="1529"/>
      <c r="F26" s="855"/>
      <c r="G26" s="855"/>
      <c r="H26" s="855"/>
      <c r="I26" s="1510"/>
      <c r="J26" s="1510"/>
      <c r="K26" s="1510"/>
      <c r="L26" s="1510"/>
    </row>
    <row r="27" spans="1:12" ht="19.95" customHeight="1">
      <c r="A27" s="1501" t="s">
        <v>206</v>
      </c>
      <c r="B27" s="1301"/>
      <c r="C27" s="1301"/>
      <c r="D27" s="1529"/>
      <c r="E27" s="1529"/>
      <c r="F27" s="855"/>
      <c r="G27" s="855"/>
      <c r="H27" s="855"/>
      <c r="I27" s="1510"/>
      <c r="J27" s="1510"/>
      <c r="K27" s="1510"/>
      <c r="L27" s="1510"/>
    </row>
    <row r="28" spans="1:12" ht="19.95" customHeight="1">
      <c r="A28" s="803" t="s">
        <v>1046</v>
      </c>
      <c r="B28" s="981"/>
      <c r="C28" s="981"/>
      <c r="D28" s="981"/>
      <c r="E28" s="1043"/>
      <c r="F28" s="1043"/>
      <c r="G28" s="1043"/>
      <c r="H28" s="855"/>
      <c r="I28" s="1510"/>
      <c r="J28" s="1510"/>
      <c r="K28" s="1510"/>
      <c r="L28" s="1510"/>
    </row>
    <row r="29" spans="1:12" ht="19.95" customHeight="1">
      <c r="A29" s="803" t="s">
        <v>1047</v>
      </c>
      <c r="B29" s="981"/>
      <c r="C29" s="981"/>
      <c r="D29" s="981"/>
      <c r="E29" s="1043"/>
      <c r="F29" s="1043"/>
      <c r="G29" s="1043"/>
      <c r="H29" s="855"/>
      <c r="I29" s="1510"/>
      <c r="J29" s="1510"/>
      <c r="K29" s="1510"/>
      <c r="L29" s="1510"/>
    </row>
    <row r="30" spans="1:12" ht="19.95" customHeight="1">
      <c r="A30" s="803" t="s">
        <v>1048</v>
      </c>
      <c r="B30" s="981"/>
      <c r="C30" s="981"/>
      <c r="D30" s="981"/>
      <c r="E30" s="1043"/>
      <c r="F30" s="1043"/>
      <c r="G30" s="1043"/>
      <c r="H30" s="855"/>
      <c r="I30" s="1510"/>
      <c r="J30" s="1510"/>
      <c r="K30" s="1510"/>
      <c r="L30" s="1510"/>
    </row>
    <row r="31" spans="1:12" ht="19.95" customHeight="1">
      <c r="A31" s="803" t="s">
        <v>1049</v>
      </c>
      <c r="B31" s="981"/>
      <c r="C31" s="981"/>
      <c r="D31" s="981"/>
      <c r="E31" s="1043"/>
      <c r="F31" s="1043"/>
      <c r="G31" s="1043"/>
      <c r="H31" s="855"/>
      <c r="I31" s="1510"/>
      <c r="J31" s="1510"/>
      <c r="K31" s="1510"/>
      <c r="L31" s="1510"/>
    </row>
    <row r="32" spans="1:12" ht="19.95" customHeight="1">
      <c r="A32" s="803" t="s">
        <v>1050</v>
      </c>
      <c r="B32" s="981"/>
      <c r="C32" s="981"/>
      <c r="D32" s="981"/>
      <c r="E32" s="1043"/>
      <c r="F32" s="1043"/>
      <c r="G32" s="1043"/>
      <c r="H32" s="855"/>
      <c r="I32" s="1510"/>
      <c r="J32" s="1510"/>
      <c r="K32" s="1510"/>
      <c r="L32" s="1510"/>
    </row>
    <row r="33" spans="1:12" ht="19.95" customHeight="1">
      <c r="A33" s="803" t="s">
        <v>1051</v>
      </c>
      <c r="B33" s="981"/>
      <c r="C33" s="981"/>
      <c r="D33" s="981"/>
      <c r="E33" s="1043"/>
      <c r="F33" s="1043"/>
      <c r="G33" s="1043"/>
      <c r="H33" s="855"/>
      <c r="I33" s="1510"/>
      <c r="J33" s="1510"/>
      <c r="K33" s="1510"/>
      <c r="L33" s="1510"/>
    </row>
    <row r="34" spans="1:12" ht="13.95" customHeight="1">
      <c r="A34" s="1557"/>
      <c r="B34" s="1529"/>
      <c r="C34" s="1529"/>
      <c r="D34" s="1529"/>
      <c r="E34" s="1529"/>
      <c r="F34" s="855"/>
      <c r="G34" s="855"/>
      <c r="H34" s="855"/>
      <c r="I34" s="1510"/>
      <c r="J34" s="1510"/>
      <c r="K34" s="1510"/>
      <c r="L34" s="1510"/>
    </row>
    <row r="35" spans="1:12" ht="13.95" customHeight="1">
      <c r="A35" s="865" t="s">
        <v>433</v>
      </c>
      <c r="B35" s="865" t="s">
        <v>422</v>
      </c>
      <c r="C35" s="1529"/>
      <c r="D35" s="1529"/>
      <c r="E35" s="1529"/>
      <c r="F35" s="855"/>
      <c r="G35" s="855"/>
      <c r="H35" s="855"/>
      <c r="I35" s="1510"/>
      <c r="J35" s="1510"/>
      <c r="K35" s="1510"/>
      <c r="L35" s="1510"/>
    </row>
    <row r="36" spans="1:12" s="108" customFormat="1" ht="13.95" customHeight="1">
      <c r="A36" s="739"/>
      <c r="B36" s="1529"/>
      <c r="C36" s="1529"/>
      <c r="D36" s="1529"/>
      <c r="E36" s="1529"/>
      <c r="F36" s="855"/>
      <c r="G36" s="855"/>
      <c r="H36" s="855"/>
      <c r="I36" s="862"/>
      <c r="J36" s="862"/>
      <c r="K36" s="862"/>
      <c r="L36" s="862"/>
    </row>
    <row r="37" spans="1:12" s="108" customFormat="1" ht="13.95" customHeight="1">
      <c r="A37" s="1211" t="s">
        <v>742</v>
      </c>
      <c r="B37" s="1529"/>
      <c r="C37" s="1529"/>
      <c r="D37" s="1529"/>
      <c r="E37" s="822"/>
      <c r="F37" s="776"/>
      <c r="G37" s="855"/>
      <c r="H37" s="776" t="s">
        <v>320</v>
      </c>
      <c r="I37" s="862"/>
      <c r="J37" s="862"/>
      <c r="K37" s="862"/>
      <c r="L37" s="862"/>
    </row>
    <row r="38" spans="1:12" s="108" customFormat="1" ht="13.95" customHeight="1">
      <c r="A38" s="1562"/>
      <c r="B38" s="1529"/>
      <c r="C38" s="1529"/>
      <c r="D38" s="1529"/>
      <c r="E38" s="1529"/>
      <c r="F38" s="855"/>
      <c r="G38" s="855"/>
      <c r="H38" s="855"/>
      <c r="I38" s="862"/>
      <c r="J38" s="862"/>
      <c r="K38" s="862"/>
      <c r="L38" s="862"/>
    </row>
    <row r="39" spans="1:12" s="108" customFormat="1" ht="13.95" customHeight="1">
      <c r="A39" s="717" t="s">
        <v>594</v>
      </c>
      <c r="B39" s="934"/>
      <c r="C39" s="934"/>
      <c r="D39" s="1529"/>
      <c r="E39" s="1529"/>
      <c r="F39" s="855"/>
      <c r="G39" s="855"/>
      <c r="H39" s="855"/>
      <c r="I39" s="862"/>
      <c r="J39" s="862"/>
      <c r="K39" s="862"/>
      <c r="L39" s="862"/>
    </row>
    <row r="40" spans="1:12" s="108" customFormat="1" ht="13.95" customHeight="1">
      <c r="A40" s="1562"/>
      <c r="B40" s="1529"/>
      <c r="C40" s="1529"/>
      <c r="D40" s="1529"/>
      <c r="E40" s="1529"/>
      <c r="F40" s="855"/>
      <c r="G40" s="855"/>
      <c r="H40" s="855"/>
      <c r="I40" s="862"/>
      <c r="J40" s="862"/>
      <c r="K40" s="862"/>
      <c r="L40" s="862"/>
    </row>
    <row r="41" spans="1:12" s="108" customFormat="1" ht="13.95" customHeight="1">
      <c r="A41" s="1562"/>
      <c r="B41" s="1529"/>
      <c r="C41" s="1563"/>
      <c r="D41" s="1043"/>
      <c r="E41" s="1043"/>
      <c r="F41" s="1043"/>
      <c r="G41" s="1043"/>
      <c r="H41" s="1043"/>
      <c r="I41" s="1043"/>
      <c r="J41" s="862"/>
      <c r="K41" s="862"/>
      <c r="L41" s="862"/>
    </row>
    <row r="42" spans="1:12" s="42" customFormat="1" ht="19.95" customHeight="1">
      <c r="A42" s="1121"/>
      <c r="B42" s="1567"/>
      <c r="C42" s="1568"/>
      <c r="D42" s="1569"/>
      <c r="E42" s="1569"/>
      <c r="F42" s="1569"/>
      <c r="G42" s="1569"/>
      <c r="H42" s="1569"/>
      <c r="I42" s="1569"/>
      <c r="J42" s="929"/>
      <c r="K42" s="1046"/>
      <c r="L42" s="929"/>
    </row>
    <row r="43" spans="1:12" s="42" customFormat="1" ht="19.95" customHeight="1">
      <c r="A43" s="1055"/>
      <c r="B43" s="1567"/>
      <c r="C43" s="1570"/>
      <c r="D43" s="1570"/>
      <c r="E43" s="1570"/>
      <c r="F43" s="1041"/>
      <c r="G43" s="1041"/>
      <c r="H43" s="1041"/>
      <c r="I43" s="1046"/>
      <c r="J43" s="929"/>
      <c r="K43" s="1046"/>
      <c r="L43" s="929"/>
    </row>
    <row r="44" spans="1:12" s="42" customFormat="1" ht="19.95" customHeight="1">
      <c r="A44" s="1055"/>
      <c r="B44" s="1567"/>
      <c r="C44" s="1570"/>
      <c r="D44" s="1570"/>
      <c r="E44" s="1570"/>
      <c r="F44" s="1041"/>
      <c r="G44" s="1041"/>
      <c r="H44" s="1041"/>
      <c r="I44" s="929"/>
      <c r="J44" s="929"/>
      <c r="K44" s="929"/>
      <c r="L44" s="929"/>
    </row>
    <row r="45" spans="1:12" s="42" customFormat="1" ht="19.95" customHeight="1">
      <c r="A45" s="1055"/>
      <c r="B45" s="1567"/>
      <c r="C45" s="1571"/>
      <c r="D45" s="1571"/>
      <c r="E45" s="1571"/>
      <c r="F45" s="1572"/>
      <c r="G45" s="1573"/>
      <c r="H45" s="1573"/>
      <c r="I45" s="929"/>
      <c r="J45" s="929"/>
      <c r="K45" s="929"/>
      <c r="L45" s="929"/>
    </row>
    <row r="46" spans="1:12" s="42" customFormat="1" ht="19.95" customHeight="1">
      <c r="A46" s="1056"/>
      <c r="B46" s="1567"/>
      <c r="C46" s="1571"/>
      <c r="D46" s="1571"/>
      <c r="E46" s="1571"/>
      <c r="F46" s="1572"/>
      <c r="G46" s="1572"/>
      <c r="H46" s="1572"/>
      <c r="I46" s="929"/>
      <c r="J46" s="929"/>
      <c r="K46" s="929"/>
      <c r="L46" s="929"/>
    </row>
    <row r="47" spans="1:12" s="42" customFormat="1" ht="19.95" customHeight="1">
      <c r="A47" s="1056"/>
      <c r="B47" s="1567"/>
      <c r="C47" s="1571"/>
      <c r="D47" s="1571"/>
      <c r="E47" s="1571"/>
      <c r="F47" s="1574"/>
      <c r="G47" s="1574"/>
      <c r="H47" s="1574"/>
      <c r="I47" s="929"/>
      <c r="J47" s="929"/>
      <c r="K47" s="929"/>
      <c r="L47" s="929"/>
    </row>
    <row r="48" spans="1:12" s="42" customFormat="1" ht="19.95" customHeight="1">
      <c r="A48" s="1056"/>
      <c r="B48" s="1567"/>
      <c r="C48" s="1567"/>
      <c r="D48" s="1567"/>
      <c r="E48" s="1567"/>
      <c r="F48" s="1574"/>
      <c r="G48" s="1574"/>
      <c r="H48" s="1574"/>
      <c r="I48" s="929"/>
      <c r="J48" s="929"/>
      <c r="K48" s="929"/>
      <c r="L48" s="929"/>
    </row>
    <row r="49" spans="1:12" s="42" customFormat="1" ht="19.95" customHeight="1">
      <c r="A49" s="1056"/>
      <c r="B49" s="1567"/>
      <c r="C49" s="1567"/>
      <c r="D49" s="1567"/>
      <c r="E49" s="1567"/>
      <c r="F49" s="1574"/>
      <c r="G49" s="1574"/>
      <c r="H49" s="1574"/>
      <c r="I49" s="929"/>
      <c r="J49" s="929"/>
      <c r="K49" s="929"/>
      <c r="L49" s="929"/>
    </row>
    <row r="50" spans="1:12" s="42" customFormat="1" ht="19.95" customHeight="1">
      <c r="A50" s="1056"/>
      <c r="B50" s="1567"/>
      <c r="C50" s="1571"/>
      <c r="D50" s="1571"/>
      <c r="E50" s="1571"/>
      <c r="F50" s="1574"/>
      <c r="G50" s="1574"/>
      <c r="H50" s="1574"/>
      <c r="I50" s="929"/>
      <c r="J50" s="929"/>
      <c r="K50" s="929"/>
      <c r="L50" s="929"/>
    </row>
    <row r="51" spans="1:12" s="42" customFormat="1" ht="19.95" customHeight="1">
      <c r="A51" s="1057"/>
      <c r="B51" s="1567"/>
      <c r="C51" s="1567"/>
      <c r="D51" s="1567"/>
      <c r="E51" s="1567"/>
      <c r="F51" s="1574"/>
      <c r="G51" s="1574"/>
      <c r="H51" s="1574"/>
      <c r="I51" s="929"/>
      <c r="J51" s="929"/>
      <c r="K51" s="929"/>
      <c r="L51" s="929"/>
    </row>
    <row r="52" spans="1:12" s="42" customFormat="1" ht="19.95" customHeight="1">
      <c r="A52" s="1503"/>
      <c r="B52" s="1567"/>
      <c r="C52" s="1567"/>
      <c r="D52" s="1567"/>
      <c r="E52" s="1567"/>
      <c r="F52" s="1574"/>
      <c r="G52" s="1574"/>
      <c r="H52" s="1574"/>
      <c r="I52" s="929"/>
      <c r="J52" s="929"/>
      <c r="K52" s="929"/>
      <c r="L52" s="929"/>
    </row>
    <row r="53" spans="1:12" ht="13.95" customHeight="1">
      <c r="A53" s="1564"/>
      <c r="B53" s="1529"/>
      <c r="C53" s="1529"/>
      <c r="D53" s="1529"/>
      <c r="E53" s="1529"/>
      <c r="F53" s="855"/>
      <c r="G53" s="855"/>
      <c r="H53" s="855"/>
      <c r="I53" s="1510"/>
      <c r="J53" s="1510"/>
      <c r="K53" s="1510"/>
      <c r="L53" s="1510"/>
    </row>
    <row r="54" spans="1:12" ht="13.95" customHeight="1">
      <c r="A54" s="1564"/>
      <c r="B54" s="1529"/>
      <c r="C54" s="1558"/>
      <c r="D54" s="1558"/>
      <c r="E54" s="1558"/>
      <c r="F54" s="855"/>
      <c r="G54" s="855"/>
      <c r="H54" s="855"/>
      <c r="I54" s="1510"/>
      <c r="J54" s="1510"/>
      <c r="K54" s="1510"/>
      <c r="L54" s="1510"/>
    </row>
    <row r="55" spans="1:12" ht="13.95" customHeight="1">
      <c r="A55" s="1557"/>
      <c r="B55" s="1529"/>
      <c r="C55" s="1529"/>
      <c r="D55" s="1529"/>
      <c r="E55" s="1529"/>
      <c r="F55" s="855"/>
      <c r="G55" s="855"/>
      <c r="H55" s="855"/>
      <c r="I55" s="1510"/>
      <c r="J55" s="1510"/>
      <c r="K55" s="1510"/>
      <c r="L55" s="1510"/>
    </row>
    <row r="56" spans="1:12" ht="13.95" customHeight="1">
      <c r="A56" s="1557"/>
      <c r="B56" s="1529"/>
      <c r="C56" s="1529"/>
      <c r="D56" s="1529"/>
      <c r="E56" s="1529"/>
      <c r="F56" s="855"/>
      <c r="G56" s="855"/>
      <c r="H56" s="855"/>
      <c r="I56" s="1510"/>
      <c r="J56" s="1510"/>
      <c r="K56" s="1510"/>
      <c r="L56" s="1510"/>
    </row>
    <row r="57" spans="1:12" ht="13.95" customHeight="1">
      <c r="A57" s="1557"/>
      <c r="B57" s="1529"/>
      <c r="C57" s="1558"/>
      <c r="D57" s="1558"/>
      <c r="E57" s="1558"/>
      <c r="F57" s="855"/>
      <c r="G57" s="855"/>
      <c r="H57" s="855"/>
      <c r="I57" s="1510"/>
      <c r="J57" s="1510"/>
      <c r="K57" s="1510"/>
      <c r="L57" s="1510"/>
    </row>
    <row r="58" spans="1:12" ht="13.95" customHeight="1">
      <c r="A58" s="1557"/>
      <c r="B58" s="1529"/>
      <c r="C58" s="1529"/>
      <c r="D58" s="1529"/>
      <c r="E58" s="1529"/>
      <c r="F58" s="855"/>
      <c r="G58" s="855"/>
      <c r="H58" s="855"/>
      <c r="I58" s="1510"/>
      <c r="J58" s="1510"/>
      <c r="K58" s="1510"/>
      <c r="L58" s="1510"/>
    </row>
    <row r="59" spans="1:12" ht="13.95" customHeight="1">
      <c r="A59" s="1557"/>
      <c r="B59" s="1529"/>
      <c r="C59" s="1529"/>
      <c r="D59" s="1529"/>
      <c r="E59" s="1529"/>
      <c r="F59" s="855"/>
      <c r="G59" s="855"/>
      <c r="H59" s="855"/>
      <c r="I59" s="1510"/>
      <c r="J59" s="1510"/>
      <c r="K59" s="1510"/>
      <c r="L59" s="1510"/>
    </row>
    <row r="60" spans="1:12" ht="13.95" customHeight="1">
      <c r="A60" s="1557"/>
      <c r="B60" s="1529"/>
      <c r="C60" s="1529"/>
      <c r="D60" s="1529"/>
      <c r="E60" s="1529"/>
      <c r="F60" s="855"/>
      <c r="G60" s="855"/>
      <c r="H60" s="855"/>
      <c r="I60" s="1510"/>
      <c r="J60" s="1510"/>
      <c r="K60" s="1510"/>
      <c r="L60" s="1510"/>
    </row>
    <row r="61" spans="1:12" ht="13.95" customHeight="1">
      <c r="A61" s="1529"/>
      <c r="B61" s="1529"/>
      <c r="C61" s="1529"/>
      <c r="D61" s="1529"/>
      <c r="E61" s="1529"/>
      <c r="F61" s="855"/>
      <c r="G61" s="855"/>
      <c r="H61" s="855"/>
      <c r="I61" s="1510"/>
      <c r="J61" s="1510"/>
      <c r="K61" s="1510"/>
      <c r="L61" s="1510"/>
    </row>
    <row r="62" spans="1:12" ht="13.95" customHeight="1">
      <c r="A62" s="1529"/>
      <c r="B62" s="1529"/>
      <c r="C62" s="1529"/>
      <c r="D62" s="1529"/>
      <c r="E62" s="1529"/>
      <c r="F62" s="855"/>
      <c r="G62" s="855"/>
      <c r="H62" s="855"/>
      <c r="I62" s="1510"/>
      <c r="J62" s="1510"/>
      <c r="K62" s="1510"/>
      <c r="L62" s="1510"/>
    </row>
    <row r="63" spans="1:12" ht="13.95" customHeight="1">
      <c r="A63" s="1529"/>
      <c r="B63" s="1529"/>
      <c r="C63" s="1558"/>
      <c r="D63" s="1558"/>
      <c r="E63" s="1558"/>
      <c r="F63" s="855"/>
      <c r="G63" s="855"/>
      <c r="H63" s="855"/>
      <c r="I63" s="1510"/>
      <c r="J63" s="1510"/>
      <c r="K63" s="1510"/>
      <c r="L63" s="1510"/>
    </row>
    <row r="64" spans="1:12" ht="13.95" customHeight="1">
      <c r="A64" s="1529"/>
      <c r="B64" s="1529"/>
      <c r="C64" s="1529"/>
      <c r="D64" s="1529"/>
      <c r="E64" s="1529"/>
      <c r="F64" s="855"/>
      <c r="G64" s="855"/>
      <c r="H64" s="855"/>
      <c r="I64" s="1510"/>
      <c r="J64" s="1510"/>
      <c r="K64" s="1510"/>
      <c r="L64" s="1510"/>
    </row>
    <row r="65" spans="1:12" ht="13.95" customHeight="1">
      <c r="A65" s="1529"/>
      <c r="B65" s="1529"/>
      <c r="C65" s="1529"/>
      <c r="D65" s="1529"/>
      <c r="E65" s="1529"/>
      <c r="F65" s="855"/>
      <c r="G65" s="855"/>
      <c r="H65" s="855"/>
      <c r="I65" s="1510"/>
      <c r="J65" s="1510"/>
      <c r="K65" s="1510"/>
      <c r="L65" s="1510"/>
    </row>
    <row r="66" spans="1:12" ht="13.95" customHeight="1">
      <c r="A66" s="1529"/>
      <c r="B66" s="1529"/>
      <c r="C66" s="1529"/>
      <c r="D66" s="1529"/>
      <c r="E66" s="1529"/>
      <c r="F66" s="855"/>
      <c r="G66" s="855"/>
      <c r="H66" s="855"/>
      <c r="I66" s="1510"/>
      <c r="J66" s="1510"/>
      <c r="K66" s="1510"/>
      <c r="L66" s="1510"/>
    </row>
    <row r="67" spans="1:12" ht="13.95" customHeight="1">
      <c r="A67" s="1529"/>
      <c r="B67" s="1529"/>
      <c r="C67" s="1558"/>
      <c r="D67" s="1558"/>
      <c r="E67" s="1558"/>
      <c r="F67" s="855"/>
      <c r="G67" s="855"/>
      <c r="H67" s="855"/>
      <c r="I67" s="1510"/>
      <c r="J67" s="1510"/>
      <c r="K67" s="1510"/>
      <c r="L67" s="1510"/>
    </row>
    <row r="68" spans="1:12" ht="13.95" customHeight="1">
      <c r="A68" s="1529"/>
      <c r="B68" s="1529"/>
      <c r="C68" s="1529"/>
      <c r="D68" s="1529"/>
      <c r="E68" s="1529"/>
      <c r="F68" s="855"/>
      <c r="G68" s="855"/>
      <c r="H68" s="855"/>
      <c r="I68" s="1510"/>
      <c r="J68" s="1510"/>
      <c r="K68" s="1510"/>
      <c r="L68" s="1510"/>
    </row>
    <row r="69" spans="1:12" ht="13.95" customHeight="1">
      <c r="A69" s="1529"/>
      <c r="B69" s="1529"/>
      <c r="C69" s="1529"/>
      <c r="D69" s="1529"/>
      <c r="E69" s="1529"/>
      <c r="F69" s="113"/>
      <c r="G69" s="113"/>
      <c r="H69" s="113"/>
      <c r="I69" s="1510"/>
      <c r="J69" s="1510"/>
      <c r="K69" s="1510"/>
      <c r="L69" s="1510"/>
    </row>
    <row r="70" spans="1:12" ht="13.95" customHeight="1">
      <c r="A70" s="1529"/>
      <c r="B70" s="1529"/>
      <c r="C70" s="1558"/>
      <c r="D70" s="1558"/>
      <c r="E70" s="1558"/>
      <c r="F70" s="855"/>
      <c r="G70" s="855"/>
      <c r="H70" s="855"/>
      <c r="I70" s="1510"/>
      <c r="J70" s="1510"/>
      <c r="K70" s="1510"/>
      <c r="L70" s="1510"/>
    </row>
    <row r="71" spans="1:12" ht="13.95" customHeight="1">
      <c r="A71" s="1529"/>
      <c r="B71" s="1529"/>
      <c r="C71" s="1529"/>
      <c r="D71" s="1529"/>
      <c r="E71" s="1529"/>
      <c r="F71" s="855"/>
      <c r="G71" s="855"/>
      <c r="H71" s="855"/>
      <c r="I71" s="1510"/>
      <c r="J71" s="1510"/>
      <c r="K71" s="1510"/>
      <c r="L71" s="1510"/>
    </row>
    <row r="72" spans="1:12" ht="13.95" customHeight="1">
      <c r="A72" s="1529"/>
      <c r="B72" s="1529"/>
      <c r="C72" s="1529"/>
      <c r="D72" s="1529"/>
      <c r="E72" s="1529"/>
      <c r="F72" s="855"/>
      <c r="G72" s="855"/>
      <c r="H72" s="855"/>
      <c r="I72" s="1510"/>
      <c r="J72" s="1510"/>
      <c r="K72" s="1510"/>
      <c r="L72" s="1510"/>
    </row>
    <row r="73" spans="1:12" ht="13.95" customHeight="1">
      <c r="A73" s="1529"/>
      <c r="B73" s="1529"/>
      <c r="C73" s="1529"/>
      <c r="D73" s="1529"/>
      <c r="E73" s="1529"/>
      <c r="F73" s="855"/>
      <c r="G73" s="855"/>
      <c r="H73" s="855"/>
      <c r="I73" s="1510"/>
      <c r="J73" s="1510"/>
      <c r="K73" s="1510"/>
      <c r="L73" s="1510"/>
    </row>
    <row r="74" spans="1:12" ht="24.9" customHeight="1">
      <c r="A74" s="1529"/>
      <c r="B74" s="1529"/>
      <c r="C74" s="1529"/>
      <c r="D74" s="1529"/>
      <c r="E74" s="1529"/>
      <c r="F74" s="855"/>
      <c r="G74" s="855"/>
      <c r="H74" s="855"/>
      <c r="I74" s="1510"/>
      <c r="J74" s="1510"/>
      <c r="K74" s="1510"/>
      <c r="L74" s="1510"/>
    </row>
    <row r="75" spans="1:12" ht="24.9" customHeight="1">
      <c r="A75" s="1529"/>
      <c r="B75" s="1529"/>
      <c r="C75" s="1529"/>
      <c r="D75" s="1529"/>
      <c r="E75" s="1529"/>
      <c r="F75" s="855"/>
      <c r="G75" s="855"/>
      <c r="H75" s="855"/>
      <c r="I75" s="1510"/>
      <c r="J75" s="1510"/>
      <c r="K75" s="1510"/>
      <c r="L75" s="1510"/>
    </row>
    <row r="76" spans="1:12" ht="13.95" customHeight="1">
      <c r="A76" s="358"/>
      <c r="B76" s="352"/>
      <c r="C76" s="10"/>
      <c r="D76" s="10"/>
      <c r="E76" s="10"/>
      <c r="F76" s="24"/>
      <c r="G76" s="24"/>
      <c r="H76" s="24"/>
      <c r="I76" s="98"/>
      <c r="J76" s="11"/>
      <c r="K76" s="11"/>
      <c r="L76" s="11"/>
    </row>
    <row r="77" spans="1:12" ht="13.95" customHeight="1">
      <c r="A77" s="357"/>
      <c r="B77" s="352"/>
      <c r="C77" s="10"/>
      <c r="D77" s="10"/>
      <c r="E77" s="10"/>
      <c r="F77" s="24"/>
      <c r="G77" s="24"/>
      <c r="H77" s="24"/>
      <c r="I77" s="98"/>
      <c r="J77" s="11"/>
      <c r="K77" s="11"/>
      <c r="L77" s="11"/>
    </row>
    <row r="78" spans="1:12" ht="13.95" customHeight="1">
      <c r="A78" s="357"/>
      <c r="B78" s="352"/>
      <c r="C78" s="10"/>
      <c r="D78" s="10"/>
      <c r="E78" s="10"/>
      <c r="F78" s="24"/>
      <c r="G78" s="24"/>
      <c r="H78" s="24"/>
      <c r="I78" s="98"/>
      <c r="J78" s="11"/>
      <c r="K78" s="11"/>
      <c r="L78" s="11"/>
    </row>
    <row r="79" spans="1:12" ht="13.95" customHeight="1">
      <c r="A79" s="357"/>
      <c r="B79" s="352"/>
      <c r="C79" s="10"/>
      <c r="D79" s="10"/>
      <c r="E79" s="10"/>
      <c r="F79" s="24"/>
      <c r="G79" s="24"/>
      <c r="H79" s="24"/>
      <c r="I79" s="98"/>
      <c r="J79" s="11"/>
      <c r="K79" s="11"/>
      <c r="L79" s="11"/>
    </row>
    <row r="80" spans="1:12" ht="13.95" customHeight="1">
      <c r="A80" s="362"/>
      <c r="B80" s="352"/>
      <c r="C80" s="10"/>
      <c r="D80" s="10"/>
      <c r="E80" s="10"/>
      <c r="F80" s="24"/>
      <c r="G80" s="24"/>
      <c r="H80" s="24"/>
      <c r="I80" s="98"/>
      <c r="J80" s="11"/>
      <c r="K80" s="11"/>
      <c r="L80" s="11"/>
    </row>
    <row r="81" spans="1:12" ht="13.95" customHeight="1">
      <c r="A81" s="350"/>
      <c r="B81" s="352"/>
      <c r="C81" s="10"/>
      <c r="D81" s="10"/>
      <c r="E81" s="10"/>
      <c r="F81" s="24"/>
      <c r="G81" s="24"/>
      <c r="H81" s="24"/>
      <c r="I81" s="98"/>
      <c r="J81" s="11"/>
      <c r="K81" s="11"/>
      <c r="L81" s="11"/>
    </row>
    <row r="82" spans="1:12" ht="13.95" customHeight="1">
      <c r="A82" s="350"/>
      <c r="B82" s="352"/>
      <c r="C82" s="10"/>
      <c r="D82" s="10"/>
      <c r="E82" s="10"/>
      <c r="F82" s="24"/>
      <c r="G82" s="24"/>
      <c r="H82" s="24"/>
      <c r="I82" s="98"/>
      <c r="J82" s="11"/>
      <c r="K82" s="11"/>
      <c r="L82" s="11"/>
    </row>
    <row r="83" spans="1:12" ht="13.95" customHeight="1">
      <c r="A83" s="363"/>
      <c r="B83" s="352"/>
      <c r="C83" s="10"/>
      <c r="D83" s="10"/>
      <c r="E83" s="10"/>
      <c r="F83" s="24"/>
      <c r="G83" s="24"/>
      <c r="H83" s="24"/>
      <c r="I83" s="98"/>
      <c r="J83" s="11"/>
      <c r="K83" s="11"/>
      <c r="L83" s="11"/>
    </row>
    <row r="84" spans="1:12" ht="13.95" customHeight="1">
      <c r="A84" s="358"/>
      <c r="B84" s="352"/>
      <c r="C84" s="10"/>
      <c r="D84" s="10"/>
      <c r="E84" s="10"/>
      <c r="F84" s="24"/>
      <c r="G84" s="24"/>
      <c r="H84" s="24"/>
      <c r="I84" s="98"/>
      <c r="J84" s="11"/>
      <c r="K84" s="11"/>
      <c r="L84" s="11"/>
    </row>
    <row r="85" spans="1:12" ht="24.9" customHeight="1">
      <c r="A85" s="351"/>
      <c r="B85" s="352"/>
      <c r="C85" s="10"/>
      <c r="D85" s="10"/>
      <c r="E85" s="10"/>
      <c r="F85" s="24"/>
      <c r="G85" s="24"/>
      <c r="H85" s="24"/>
      <c r="I85" s="373"/>
      <c r="J85" s="11"/>
      <c r="K85" s="373"/>
      <c r="L85" s="11"/>
    </row>
    <row r="86" spans="1:12" ht="13.95" customHeight="1">
      <c r="A86" s="358"/>
      <c r="B86" s="352"/>
      <c r="C86" s="10"/>
      <c r="D86" s="10"/>
      <c r="E86" s="10"/>
      <c r="F86" s="24"/>
      <c r="G86" s="24"/>
      <c r="H86" s="24"/>
      <c r="I86" s="98"/>
      <c r="J86" s="11"/>
      <c r="K86" s="11"/>
      <c r="L86" s="11"/>
    </row>
    <row r="87" spans="1:12" ht="24.9" customHeight="1">
      <c r="A87" s="359"/>
      <c r="B87" s="359"/>
      <c r="C87" s="348"/>
      <c r="D87" s="348"/>
      <c r="E87" s="348"/>
      <c r="F87" s="99"/>
      <c r="G87" s="364"/>
      <c r="H87" s="364"/>
      <c r="I87" s="98"/>
      <c r="J87" s="11"/>
      <c r="K87" s="11"/>
      <c r="L87" s="11"/>
    </row>
    <row r="88" spans="1:12" ht="24.9" customHeight="1">
      <c r="A88" s="361"/>
      <c r="B88" s="361"/>
      <c r="C88" s="347"/>
      <c r="D88" s="347"/>
      <c r="E88" s="347"/>
      <c r="F88" s="99"/>
      <c r="G88" s="99"/>
      <c r="H88" s="99"/>
      <c r="I88" s="98"/>
      <c r="J88" s="11"/>
      <c r="K88" s="11"/>
      <c r="L88" s="11"/>
    </row>
    <row r="89" spans="1:12" ht="24.9" customHeight="1">
      <c r="A89" s="349"/>
      <c r="B89" s="348"/>
      <c r="C89" s="340"/>
      <c r="D89" s="340"/>
      <c r="E89" s="340"/>
      <c r="F89" s="246"/>
      <c r="G89" s="246"/>
      <c r="H89" s="246"/>
      <c r="I89" s="98"/>
      <c r="J89" s="11"/>
      <c r="K89" s="11"/>
      <c r="L89" s="11"/>
    </row>
    <row r="90" spans="1:12" ht="24.9" customHeight="1">
      <c r="A90" s="349"/>
      <c r="B90" s="349"/>
      <c r="C90" s="111"/>
      <c r="D90" s="111"/>
      <c r="E90" s="111"/>
      <c r="F90" s="246"/>
      <c r="G90" s="246"/>
      <c r="H90" s="246"/>
      <c r="I90" s="98"/>
      <c r="J90" s="11"/>
      <c r="K90" s="11"/>
      <c r="L90" s="11"/>
    </row>
    <row r="91" spans="1:12" ht="24.9" customHeight="1">
      <c r="A91" s="349"/>
      <c r="B91" s="349"/>
      <c r="C91" s="111"/>
      <c r="D91" s="111"/>
      <c r="E91" s="111"/>
      <c r="F91" s="246"/>
      <c r="G91" s="246"/>
      <c r="H91" s="246"/>
      <c r="I91" s="98"/>
      <c r="J91" s="11"/>
      <c r="K91" s="11"/>
      <c r="L91" s="11"/>
    </row>
    <row r="92" spans="1:12" ht="24.9" customHeight="1">
      <c r="A92" s="349"/>
      <c r="B92" s="348"/>
      <c r="C92" s="340"/>
      <c r="D92" s="340"/>
      <c r="E92" s="340"/>
      <c r="F92" s="246"/>
      <c r="G92" s="246"/>
      <c r="H92" s="246"/>
      <c r="I92" s="98"/>
      <c r="J92" s="11"/>
      <c r="K92" s="11"/>
      <c r="L92" s="11"/>
    </row>
    <row r="93" spans="1:12" ht="24.9" customHeight="1">
      <c r="A93" s="349"/>
      <c r="B93" s="349"/>
      <c r="C93" s="111"/>
      <c r="D93" s="111"/>
      <c r="E93" s="111"/>
      <c r="F93" s="246"/>
      <c r="G93" s="246"/>
      <c r="H93" s="246"/>
      <c r="I93" s="98"/>
      <c r="J93" s="11"/>
      <c r="K93" s="11"/>
      <c r="L93" s="11"/>
    </row>
    <row r="94" spans="1:12" ht="24.9" customHeight="1">
      <c r="A94" s="349"/>
      <c r="B94" s="349"/>
      <c r="C94" s="111"/>
      <c r="D94" s="111"/>
      <c r="E94" s="111"/>
      <c r="F94" s="246"/>
      <c r="G94" s="246"/>
      <c r="H94" s="246"/>
      <c r="I94" s="98"/>
      <c r="J94" s="11"/>
      <c r="K94" s="11"/>
      <c r="L94" s="11"/>
    </row>
    <row r="95" spans="1:12" ht="24.9" customHeight="1">
      <c r="A95" s="349"/>
      <c r="B95" s="349"/>
      <c r="C95" s="111"/>
      <c r="D95" s="111"/>
      <c r="E95" s="111"/>
      <c r="F95" s="246"/>
      <c r="G95" s="246"/>
      <c r="H95" s="246"/>
      <c r="I95" s="98"/>
      <c r="J95" s="11"/>
      <c r="K95" s="11"/>
      <c r="L95" s="11"/>
    </row>
    <row r="96" spans="1:12" ht="24.9" customHeight="1">
      <c r="A96" s="349"/>
      <c r="B96" s="349"/>
      <c r="C96" s="111"/>
      <c r="D96" s="111"/>
      <c r="E96" s="111"/>
      <c r="F96" s="246"/>
      <c r="G96" s="246"/>
      <c r="H96" s="246"/>
      <c r="I96" s="98"/>
      <c r="J96" s="11"/>
      <c r="K96" s="11"/>
      <c r="L96" s="11"/>
    </row>
    <row r="97" spans="1:12" ht="24.9" customHeight="1">
      <c r="A97" s="349"/>
      <c r="B97" s="349"/>
      <c r="C97" s="111"/>
      <c r="D97" s="111"/>
      <c r="E97" s="111"/>
      <c r="F97" s="246"/>
      <c r="G97" s="246"/>
      <c r="H97" s="246"/>
      <c r="I97" s="98"/>
      <c r="J97" s="11"/>
      <c r="K97" s="11"/>
      <c r="L97" s="11"/>
    </row>
    <row r="98" spans="1:12" ht="40.200000000000003" customHeight="1">
      <c r="A98" s="349"/>
      <c r="B98" s="349"/>
      <c r="C98" s="111"/>
      <c r="D98" s="111"/>
      <c r="E98" s="111"/>
      <c r="F98" s="365"/>
      <c r="G98" s="365"/>
      <c r="H98" s="365"/>
      <c r="I98" s="98"/>
      <c r="J98" s="11"/>
      <c r="K98" s="11"/>
      <c r="L98" s="11"/>
    </row>
    <row r="99" spans="1:12" ht="40.200000000000003" customHeight="1">
      <c r="A99" s="349"/>
      <c r="B99" s="349"/>
      <c r="C99" s="111"/>
      <c r="D99" s="111"/>
      <c r="E99" s="111"/>
      <c r="F99" s="365"/>
      <c r="G99" s="365"/>
      <c r="H99" s="365"/>
      <c r="I99" s="98"/>
      <c r="J99" s="11"/>
      <c r="K99" s="11"/>
      <c r="L99" s="11"/>
    </row>
    <row r="100" spans="1:12" ht="40.200000000000003" customHeight="1">
      <c r="A100" s="349"/>
      <c r="B100" s="349"/>
      <c r="C100" s="111"/>
      <c r="D100" s="111"/>
      <c r="E100" s="111"/>
      <c r="F100" s="339"/>
      <c r="G100" s="365"/>
      <c r="H100" s="365"/>
      <c r="I100" s="98"/>
      <c r="J100" s="11"/>
      <c r="K100" s="11"/>
      <c r="L100" s="11"/>
    </row>
    <row r="101" spans="1:12" ht="24.9" customHeight="1">
      <c r="A101" s="349"/>
      <c r="B101" s="348"/>
      <c r="C101" s="340"/>
      <c r="D101" s="340"/>
      <c r="E101" s="340"/>
      <c r="F101" s="246"/>
      <c r="G101" s="246"/>
      <c r="H101" s="246"/>
      <c r="I101" s="98"/>
      <c r="J101" s="11"/>
      <c r="K101" s="11"/>
      <c r="L101" s="11"/>
    </row>
    <row r="102" spans="1:12" ht="24.9" customHeight="1">
      <c r="A102" s="349"/>
      <c r="B102" s="349"/>
      <c r="C102" s="111"/>
      <c r="D102" s="111"/>
      <c r="E102" s="111"/>
      <c r="F102" s="246"/>
      <c r="G102" s="246"/>
      <c r="H102" s="246"/>
      <c r="I102" s="98"/>
      <c r="J102" s="11"/>
      <c r="K102" s="11"/>
      <c r="L102" s="11"/>
    </row>
    <row r="103" spans="1:12" ht="24.9" customHeight="1">
      <c r="A103" s="349"/>
      <c r="B103" s="349"/>
      <c r="C103" s="111"/>
      <c r="D103" s="111"/>
      <c r="E103" s="111"/>
      <c r="F103" s="246"/>
      <c r="G103" s="246"/>
      <c r="H103" s="246"/>
      <c r="I103" s="98"/>
      <c r="J103" s="11"/>
      <c r="K103" s="11"/>
      <c r="L103" s="11"/>
    </row>
    <row r="104" spans="1:12" ht="24.9" customHeight="1">
      <c r="A104" s="349"/>
      <c r="B104" s="349"/>
      <c r="C104" s="111"/>
      <c r="D104" s="111"/>
      <c r="E104" s="111"/>
      <c r="F104" s="246"/>
      <c r="G104" s="246"/>
      <c r="H104" s="246"/>
      <c r="I104" s="98"/>
      <c r="J104" s="11"/>
      <c r="K104" s="11"/>
      <c r="L104" s="11"/>
    </row>
    <row r="105" spans="1:12" ht="24.9" customHeight="1">
      <c r="A105" s="349"/>
      <c r="B105" s="348"/>
      <c r="C105" s="340"/>
      <c r="D105" s="340"/>
      <c r="E105" s="340"/>
      <c r="F105" s="246"/>
      <c r="G105" s="246"/>
      <c r="H105" s="246"/>
      <c r="I105" s="98"/>
      <c r="J105" s="11"/>
      <c r="K105" s="11"/>
      <c r="L105" s="11"/>
    </row>
    <row r="106" spans="1:12" ht="24.9" customHeight="1">
      <c r="A106" s="349"/>
      <c r="B106" s="349"/>
      <c r="C106" s="111"/>
      <c r="D106" s="111"/>
      <c r="E106" s="111"/>
      <c r="F106" s="246"/>
      <c r="G106" s="246"/>
      <c r="H106" s="246"/>
      <c r="I106" s="98"/>
      <c r="J106" s="11"/>
      <c r="K106" s="11"/>
      <c r="L106" s="11"/>
    </row>
    <row r="107" spans="1:12" ht="24.9" customHeight="1">
      <c r="A107" s="349"/>
      <c r="B107" s="349"/>
      <c r="C107" s="111"/>
      <c r="D107" s="111"/>
      <c r="E107" s="111"/>
      <c r="F107" s="246"/>
      <c r="G107" s="246"/>
      <c r="H107" s="246"/>
      <c r="I107" s="98"/>
      <c r="J107" s="11"/>
      <c r="K107" s="11"/>
      <c r="L107" s="11"/>
    </row>
    <row r="108" spans="1:12" ht="24.9" customHeight="1">
      <c r="A108" s="349"/>
      <c r="B108" s="349"/>
      <c r="C108" s="111"/>
      <c r="D108" s="111"/>
      <c r="E108" s="111"/>
      <c r="F108" s="246"/>
      <c r="G108" s="246"/>
      <c r="H108" s="246"/>
      <c r="I108" s="98"/>
      <c r="J108" s="11"/>
      <c r="K108" s="11"/>
      <c r="L108" s="11"/>
    </row>
    <row r="109" spans="1:12" ht="24.9" customHeight="1">
      <c r="A109" s="349"/>
      <c r="B109" s="349"/>
      <c r="C109" s="111"/>
      <c r="D109" s="111"/>
      <c r="E109" s="111"/>
      <c r="F109" s="246"/>
      <c r="G109" s="246"/>
      <c r="H109" s="246"/>
      <c r="I109" s="98"/>
      <c r="J109" s="11"/>
      <c r="K109" s="11"/>
      <c r="L109" s="11"/>
    </row>
    <row r="110" spans="1:12" ht="24.9" customHeight="1">
      <c r="A110" s="349"/>
      <c r="B110" s="349"/>
      <c r="C110" s="111"/>
      <c r="D110" s="111"/>
      <c r="E110" s="111"/>
      <c r="F110" s="246"/>
      <c r="G110" s="246"/>
      <c r="H110" s="246"/>
      <c r="I110" s="98"/>
      <c r="J110" s="11"/>
      <c r="K110" s="11"/>
      <c r="L110" s="11"/>
    </row>
    <row r="111" spans="1:12" ht="13.95" customHeight="1">
      <c r="A111" s="366"/>
      <c r="B111" s="352"/>
      <c r="C111" s="10"/>
      <c r="D111" s="10"/>
      <c r="E111" s="10"/>
      <c r="F111" s="24"/>
      <c r="G111" s="24"/>
      <c r="H111" s="24"/>
      <c r="I111" s="98"/>
      <c r="J111" s="11"/>
      <c r="K111" s="11"/>
      <c r="L111" s="11"/>
    </row>
    <row r="112" spans="1:12" ht="13.95" customHeight="1">
      <c r="A112" s="357"/>
      <c r="B112" s="352"/>
      <c r="C112" s="10"/>
      <c r="D112" s="10"/>
      <c r="E112" s="10"/>
      <c r="F112" s="24"/>
      <c r="G112" s="24"/>
      <c r="H112" s="24"/>
      <c r="I112" s="98"/>
      <c r="J112" s="11"/>
      <c r="K112" s="11"/>
      <c r="L112" s="11"/>
    </row>
    <row r="113" spans="1:12" ht="13.95" customHeight="1">
      <c r="A113" s="357"/>
      <c r="B113" s="352"/>
      <c r="C113" s="10"/>
      <c r="D113" s="10"/>
      <c r="E113" s="10"/>
      <c r="F113" s="24"/>
      <c r="G113" s="24"/>
      <c r="H113" s="24"/>
      <c r="I113" s="98"/>
      <c r="J113" s="11"/>
      <c r="K113" s="11"/>
      <c r="L113" s="11"/>
    </row>
    <row r="114" spans="1:12" ht="13.95" customHeight="1">
      <c r="A114" s="357"/>
      <c r="B114" s="352"/>
      <c r="C114" s="10"/>
      <c r="D114" s="10"/>
      <c r="E114" s="10"/>
      <c r="F114" s="24"/>
      <c r="G114" s="24"/>
      <c r="H114" s="24"/>
      <c r="I114" s="98"/>
      <c r="J114" s="11"/>
      <c r="K114" s="11"/>
      <c r="L114" s="11"/>
    </row>
    <row r="115" spans="1:12" ht="13.95" customHeight="1">
      <c r="A115" s="362"/>
      <c r="B115" s="352"/>
      <c r="C115" s="10"/>
      <c r="D115" s="10"/>
      <c r="E115" s="10"/>
      <c r="F115" s="24"/>
      <c r="G115" s="24"/>
      <c r="H115" s="24"/>
      <c r="I115" s="98"/>
      <c r="J115" s="11"/>
      <c r="K115" s="11"/>
      <c r="L115" s="11"/>
    </row>
    <row r="116" spans="1:12" ht="13.95" customHeight="1">
      <c r="A116" s="350"/>
      <c r="B116" s="352"/>
      <c r="C116" s="10"/>
      <c r="D116" s="10"/>
      <c r="E116" s="10"/>
      <c r="F116" s="24"/>
      <c r="G116" s="24"/>
      <c r="H116" s="24"/>
      <c r="I116" s="98"/>
      <c r="J116" s="11"/>
      <c r="K116" s="11"/>
      <c r="L116" s="11"/>
    </row>
    <row r="117" spans="1:12" ht="13.95" customHeight="1">
      <c r="A117" s="350"/>
      <c r="B117" s="352"/>
      <c r="C117" s="10"/>
      <c r="D117" s="10"/>
      <c r="E117" s="10"/>
      <c r="F117" s="24"/>
      <c r="G117" s="24"/>
      <c r="H117" s="24"/>
      <c r="I117" s="98"/>
      <c r="J117" s="11"/>
      <c r="K117" s="11"/>
      <c r="L117" s="11"/>
    </row>
    <row r="118" spans="1:12" ht="13.95" customHeight="1">
      <c r="A118" s="350"/>
      <c r="B118" s="352"/>
      <c r="C118" s="10"/>
      <c r="D118" s="10"/>
      <c r="E118" s="10"/>
      <c r="F118" s="24"/>
      <c r="G118" s="24"/>
      <c r="H118" s="24"/>
      <c r="I118" s="98"/>
      <c r="J118" s="11"/>
      <c r="K118" s="11"/>
      <c r="L118" s="11"/>
    </row>
    <row r="119" spans="1:12" ht="13.95" customHeight="1">
      <c r="A119" s="366"/>
      <c r="B119" s="352"/>
      <c r="C119" s="10"/>
      <c r="D119" s="10"/>
      <c r="E119" s="10"/>
      <c r="F119" s="24"/>
      <c r="G119" s="24"/>
      <c r="H119" s="24"/>
      <c r="I119" s="98"/>
      <c r="J119" s="11"/>
      <c r="K119" s="11"/>
      <c r="L119" s="11"/>
    </row>
    <row r="120" spans="1:12" ht="24.9" customHeight="1">
      <c r="A120" s="351"/>
      <c r="B120" s="352"/>
      <c r="C120" s="10"/>
      <c r="D120" s="10"/>
      <c r="E120" s="10"/>
      <c r="F120" s="24"/>
      <c r="G120" s="24"/>
      <c r="H120" s="24"/>
      <c r="I120" s="373"/>
      <c r="J120" s="11"/>
      <c r="K120" s="373"/>
      <c r="L120" s="11"/>
    </row>
    <row r="121" spans="1:12" ht="13.95" customHeight="1">
      <c r="A121" s="366"/>
      <c r="B121" s="352"/>
      <c r="C121" s="10"/>
      <c r="D121" s="10"/>
      <c r="E121" s="10"/>
      <c r="F121" s="24"/>
      <c r="G121" s="24"/>
      <c r="H121" s="24"/>
      <c r="I121" s="98"/>
      <c r="J121" s="11"/>
      <c r="K121" s="11"/>
      <c r="L121" s="11"/>
    </row>
    <row r="122" spans="1:12" ht="24.9" customHeight="1">
      <c r="A122" s="359"/>
      <c r="B122" s="359"/>
      <c r="C122" s="348"/>
      <c r="D122" s="348"/>
      <c r="E122" s="348"/>
      <c r="F122" s="99"/>
      <c r="G122" s="364"/>
      <c r="H122" s="364"/>
      <c r="I122" s="98"/>
      <c r="J122" s="11"/>
      <c r="K122" s="11"/>
      <c r="L122" s="11"/>
    </row>
    <row r="123" spans="1:12" ht="24.9" customHeight="1">
      <c r="A123" s="361"/>
      <c r="B123" s="361"/>
      <c r="C123" s="347"/>
      <c r="D123" s="347"/>
      <c r="E123" s="347"/>
      <c r="F123" s="99"/>
      <c r="G123" s="99"/>
      <c r="H123" s="99"/>
      <c r="I123" s="98"/>
      <c r="J123" s="11"/>
      <c r="K123" s="11"/>
      <c r="L123" s="11"/>
    </row>
    <row r="124" spans="1:12" ht="24.9" customHeight="1">
      <c r="A124" s="349"/>
      <c r="B124" s="348"/>
      <c r="C124" s="340"/>
      <c r="D124" s="340"/>
      <c r="E124" s="340"/>
      <c r="F124" s="246"/>
      <c r="G124" s="246"/>
      <c r="H124" s="246"/>
      <c r="I124" s="98"/>
      <c r="J124" s="11"/>
      <c r="K124" s="11"/>
      <c r="L124" s="11"/>
    </row>
    <row r="125" spans="1:12" ht="24.9" customHeight="1">
      <c r="A125" s="349"/>
      <c r="B125" s="349"/>
      <c r="C125" s="111"/>
      <c r="D125" s="111"/>
      <c r="E125" s="111"/>
      <c r="F125" s="246"/>
      <c r="G125" s="246"/>
      <c r="H125" s="246"/>
      <c r="I125" s="98"/>
      <c r="J125" s="11"/>
      <c r="K125" s="11"/>
      <c r="L125" s="11"/>
    </row>
    <row r="126" spans="1:12" ht="24.9" customHeight="1">
      <c r="A126" s="349"/>
      <c r="B126" s="349"/>
      <c r="C126" s="111"/>
      <c r="D126" s="111"/>
      <c r="E126" s="111"/>
      <c r="F126" s="246"/>
      <c r="G126" s="246"/>
      <c r="H126" s="246"/>
      <c r="I126" s="98"/>
      <c r="J126" s="11"/>
      <c r="K126" s="11"/>
      <c r="L126" s="11"/>
    </row>
    <row r="127" spans="1:12" ht="24.9" customHeight="1">
      <c r="A127" s="349"/>
      <c r="B127" s="349"/>
      <c r="C127" s="111"/>
      <c r="D127" s="111"/>
      <c r="E127" s="111"/>
      <c r="F127" s="246"/>
      <c r="G127" s="246"/>
      <c r="H127" s="246"/>
      <c r="I127" s="98"/>
      <c r="J127" s="11"/>
      <c r="K127" s="11"/>
      <c r="L127" s="11"/>
    </row>
    <row r="128" spans="1:12" ht="24.9" customHeight="1">
      <c r="A128" s="349"/>
      <c r="B128" s="349"/>
      <c r="C128" s="111"/>
      <c r="D128" s="111"/>
      <c r="E128" s="111"/>
      <c r="F128" s="246"/>
      <c r="G128" s="246"/>
      <c r="H128" s="246"/>
      <c r="I128" s="98"/>
      <c r="J128" s="11"/>
      <c r="K128" s="11"/>
      <c r="L128" s="11"/>
    </row>
    <row r="129" spans="1:12" ht="24.9" customHeight="1">
      <c r="A129" s="349"/>
      <c r="B129" s="349"/>
      <c r="C129" s="111"/>
      <c r="D129" s="111"/>
      <c r="E129" s="111"/>
      <c r="F129" s="246"/>
      <c r="G129" s="246"/>
      <c r="H129" s="246"/>
      <c r="I129" s="98"/>
      <c r="J129" s="11"/>
      <c r="K129" s="11"/>
      <c r="L129" s="11"/>
    </row>
    <row r="130" spans="1:12" ht="40.200000000000003" customHeight="1">
      <c r="A130" s="349"/>
      <c r="B130" s="348"/>
      <c r="C130" s="340"/>
      <c r="D130" s="340"/>
      <c r="E130" s="340"/>
      <c r="F130" s="365"/>
      <c r="G130" s="365"/>
      <c r="H130" s="365"/>
      <c r="I130" s="98"/>
      <c r="J130" s="11"/>
      <c r="K130" s="11"/>
      <c r="L130" s="11"/>
    </row>
    <row r="131" spans="1:12" ht="24.9" customHeight="1">
      <c r="A131" s="349"/>
      <c r="B131" s="348"/>
      <c r="C131" s="340"/>
      <c r="D131" s="340"/>
      <c r="E131" s="340"/>
      <c r="F131" s="365"/>
      <c r="G131" s="365"/>
      <c r="H131" s="365"/>
      <c r="I131" s="98"/>
      <c r="J131" s="11"/>
      <c r="K131" s="11"/>
      <c r="L131" s="11"/>
    </row>
    <row r="132" spans="1:12" ht="24.9" customHeight="1">
      <c r="A132" s="349"/>
      <c r="B132" s="349"/>
      <c r="C132" s="111"/>
      <c r="D132" s="111"/>
      <c r="E132" s="111"/>
      <c r="F132" s="365"/>
      <c r="G132" s="365"/>
      <c r="H132" s="365"/>
      <c r="I132" s="93"/>
    </row>
    <row r="133" spans="1:12" ht="24.9" customHeight="1">
      <c r="A133" s="349"/>
      <c r="B133" s="349"/>
      <c r="C133" s="111"/>
      <c r="D133" s="111"/>
      <c r="E133" s="111"/>
      <c r="F133" s="365"/>
      <c r="G133" s="365"/>
      <c r="H133" s="365"/>
      <c r="I133" s="93"/>
    </row>
    <row r="134" spans="1:12" ht="24.9" customHeight="1">
      <c r="A134" s="349"/>
      <c r="B134" s="349"/>
      <c r="C134" s="111"/>
      <c r="D134" s="111"/>
      <c r="E134" s="111"/>
      <c r="F134" s="365"/>
      <c r="G134" s="365"/>
      <c r="H134" s="365"/>
      <c r="I134" s="93"/>
    </row>
    <row r="135" spans="1:12" ht="24.9" customHeight="1">
      <c r="A135" s="349"/>
      <c r="B135" s="348"/>
      <c r="C135" s="340"/>
      <c r="D135" s="340"/>
      <c r="E135" s="340"/>
      <c r="F135" s="246"/>
      <c r="G135" s="246"/>
      <c r="H135" s="246"/>
      <c r="I135" s="93"/>
    </row>
    <row r="136" spans="1:12" ht="24.9" customHeight="1">
      <c r="A136" s="349"/>
      <c r="B136" s="349"/>
      <c r="C136" s="111"/>
      <c r="D136" s="111"/>
      <c r="E136" s="111"/>
      <c r="F136" s="246"/>
      <c r="G136" s="246"/>
      <c r="H136" s="246"/>
      <c r="I136" s="93"/>
    </row>
    <row r="137" spans="1:12" ht="24.9" customHeight="1">
      <c r="A137" s="349"/>
      <c r="B137" s="349"/>
      <c r="C137" s="111"/>
      <c r="D137" s="111"/>
      <c r="E137" s="111"/>
      <c r="F137" s="246"/>
      <c r="G137" s="246"/>
      <c r="H137" s="246"/>
      <c r="I137" s="93"/>
    </row>
    <row r="138" spans="1:12" ht="24.9" customHeight="1">
      <c r="A138" s="349"/>
      <c r="B138" s="349"/>
      <c r="C138" s="111"/>
      <c r="D138" s="111"/>
      <c r="E138" s="111"/>
      <c r="F138" s="246"/>
      <c r="G138" s="246"/>
      <c r="H138" s="246"/>
      <c r="I138" s="93"/>
    </row>
    <row r="139" spans="1:12" ht="24.9" customHeight="1">
      <c r="A139" s="349"/>
      <c r="B139" s="349"/>
      <c r="C139" s="111"/>
      <c r="D139" s="111"/>
      <c r="E139" s="111"/>
      <c r="F139" s="246"/>
      <c r="G139" s="246"/>
      <c r="H139" s="246"/>
      <c r="I139" s="93"/>
    </row>
    <row r="140" spans="1:12" ht="24.9" customHeight="1">
      <c r="A140" s="349"/>
      <c r="B140" s="349"/>
      <c r="C140" s="111"/>
      <c r="D140" s="111"/>
      <c r="E140" s="111"/>
      <c r="F140" s="246"/>
      <c r="G140" s="246"/>
      <c r="H140" s="246"/>
      <c r="I140" s="93"/>
    </row>
    <row r="141" spans="1:12" ht="13.95" customHeight="1">
      <c r="A141" s="367"/>
      <c r="B141" s="367"/>
      <c r="C141" s="10"/>
      <c r="D141" s="10"/>
      <c r="E141" s="10"/>
      <c r="F141" s="368"/>
      <c r="G141" s="368"/>
      <c r="H141" s="368"/>
      <c r="I141" s="93"/>
    </row>
    <row r="142" spans="1:12" ht="13.95" customHeight="1">
      <c r="A142" s="357"/>
      <c r="B142" s="367"/>
      <c r="C142" s="10"/>
      <c r="D142" s="10"/>
      <c r="E142" s="10"/>
      <c r="F142" s="368"/>
      <c r="G142" s="368"/>
      <c r="H142" s="368"/>
      <c r="I142" s="93"/>
    </row>
    <row r="143" spans="1:12" ht="13.95" customHeight="1">
      <c r="A143" s="357"/>
      <c r="B143" s="367"/>
      <c r="C143" s="10"/>
      <c r="D143" s="10"/>
      <c r="E143" s="10"/>
      <c r="F143" s="368"/>
      <c r="G143" s="368"/>
      <c r="H143" s="368"/>
      <c r="I143" s="93"/>
    </row>
    <row r="144" spans="1:12" ht="13.95" customHeight="1">
      <c r="A144" s="357"/>
      <c r="B144" s="367"/>
      <c r="C144" s="10"/>
      <c r="D144" s="10"/>
      <c r="E144" s="10"/>
      <c r="F144" s="368"/>
      <c r="G144" s="368"/>
      <c r="H144" s="368"/>
      <c r="I144" s="93"/>
    </row>
    <row r="145" spans="1:9" ht="13.95" customHeight="1">
      <c r="A145" s="362"/>
      <c r="B145" s="367"/>
      <c r="C145" s="10"/>
      <c r="D145" s="10"/>
      <c r="E145" s="10"/>
      <c r="F145" s="368"/>
      <c r="G145" s="368"/>
      <c r="H145" s="368"/>
      <c r="I145" s="93"/>
    </row>
    <row r="146" spans="1:9" ht="13.95" customHeight="1">
      <c r="A146" s="350"/>
      <c r="B146" s="367"/>
      <c r="C146" s="10"/>
      <c r="D146" s="10"/>
      <c r="E146" s="10"/>
      <c r="F146" s="368"/>
      <c r="G146" s="368"/>
      <c r="H146" s="368"/>
      <c r="I146" s="93"/>
    </row>
    <row r="147" spans="1:9" ht="13.95" customHeight="1">
      <c r="A147" s="350"/>
      <c r="B147" s="367"/>
      <c r="C147" s="10"/>
      <c r="D147" s="10"/>
      <c r="E147" s="10"/>
      <c r="F147" s="368"/>
      <c r="G147" s="368"/>
      <c r="H147" s="368"/>
      <c r="I147" s="93"/>
    </row>
    <row r="148" spans="1:9" ht="13.95" customHeight="1">
      <c r="A148" s="362"/>
      <c r="B148" s="367"/>
      <c r="C148" s="10"/>
      <c r="D148" s="10"/>
      <c r="E148" s="10"/>
      <c r="F148" s="368"/>
      <c r="G148" s="368"/>
      <c r="H148" s="368"/>
      <c r="I148" s="93"/>
    </row>
    <row r="149" spans="1:9" ht="13.95" customHeight="1">
      <c r="A149" s="367"/>
      <c r="B149" s="367"/>
      <c r="C149" s="10"/>
      <c r="D149" s="10"/>
      <c r="E149" s="10"/>
      <c r="F149" s="368"/>
      <c r="G149" s="368"/>
      <c r="H149" s="368"/>
      <c r="I149" s="93"/>
    </row>
    <row r="150" spans="1:9" ht="13.95" customHeight="1">
      <c r="A150" s="354"/>
      <c r="B150" s="355"/>
      <c r="C150" s="10"/>
      <c r="D150" s="10"/>
      <c r="E150" s="10"/>
      <c r="F150" s="368"/>
      <c r="G150" s="368"/>
      <c r="H150" s="368"/>
      <c r="I150" s="93"/>
    </row>
    <row r="151" spans="1:9" ht="13.95" customHeight="1">
      <c r="A151" s="356"/>
      <c r="B151" s="355"/>
      <c r="C151" s="10"/>
      <c r="D151" s="10"/>
      <c r="E151" s="10"/>
      <c r="F151" s="368"/>
      <c r="G151" s="368"/>
      <c r="H151" s="368"/>
      <c r="I151" s="93"/>
    </row>
    <row r="152" spans="1:9" ht="13.95" customHeight="1">
      <c r="A152" s="343"/>
      <c r="B152" s="342"/>
      <c r="C152" s="10"/>
      <c r="D152" s="10"/>
      <c r="E152" s="10"/>
      <c r="F152" s="368"/>
      <c r="G152" s="368"/>
      <c r="H152" s="368"/>
      <c r="I152" s="93"/>
    </row>
    <row r="153" spans="1:9" ht="13.95" customHeight="1">
      <c r="A153" s="343"/>
      <c r="B153" s="342"/>
      <c r="C153" s="10"/>
      <c r="D153" s="10"/>
      <c r="E153" s="10"/>
      <c r="F153" s="368"/>
      <c r="G153" s="368"/>
      <c r="H153" s="368"/>
      <c r="I153" s="93"/>
    </row>
    <row r="154" spans="1:9" ht="13.95" customHeight="1">
      <c r="A154" s="343"/>
      <c r="B154" s="344"/>
      <c r="C154" s="10"/>
      <c r="D154" s="10"/>
      <c r="E154" s="10"/>
      <c r="F154" s="368"/>
      <c r="G154" s="368"/>
      <c r="H154" s="368"/>
      <c r="I154" s="93"/>
    </row>
    <row r="155" spans="1:9" ht="13.95" customHeight="1">
      <c r="A155" s="343"/>
      <c r="B155" s="344"/>
      <c r="C155" s="10"/>
      <c r="D155" s="10"/>
      <c r="E155" s="10"/>
      <c r="F155" s="368"/>
      <c r="G155" s="368"/>
      <c r="H155" s="368"/>
      <c r="I155" s="93"/>
    </row>
    <row r="156" spans="1:9" ht="13.95" customHeight="1">
      <c r="A156" s="343"/>
      <c r="B156" s="344"/>
      <c r="C156" s="10"/>
      <c r="D156" s="10"/>
      <c r="E156" s="10"/>
      <c r="F156" s="368"/>
      <c r="G156" s="368"/>
      <c r="H156" s="368"/>
      <c r="I156" s="93"/>
    </row>
    <row r="157" spans="1:9" ht="13.95" customHeight="1">
      <c r="A157" s="343"/>
      <c r="B157" s="344"/>
      <c r="C157" s="10"/>
      <c r="D157" s="10"/>
      <c r="E157" s="10"/>
      <c r="F157" s="368"/>
      <c r="G157" s="368"/>
      <c r="H157" s="368"/>
      <c r="I157" s="93"/>
    </row>
    <row r="158" spans="1:9" ht="13.95" customHeight="1">
      <c r="A158" s="343"/>
      <c r="B158" s="344"/>
      <c r="C158" s="10"/>
      <c r="D158" s="10"/>
      <c r="E158" s="10"/>
      <c r="F158" s="368"/>
      <c r="G158" s="368"/>
      <c r="H158" s="368"/>
      <c r="I158" s="93"/>
    </row>
    <row r="159" spans="1:9" ht="13.95" customHeight="1">
      <c r="A159" s="343"/>
      <c r="B159" s="344"/>
      <c r="C159" s="10"/>
      <c r="D159" s="10"/>
      <c r="E159" s="10"/>
      <c r="F159" s="368"/>
      <c r="G159" s="368"/>
      <c r="H159" s="368"/>
      <c r="I159" s="93"/>
    </row>
    <row r="160" spans="1:9" ht="13.95" customHeight="1">
      <c r="A160" s="343"/>
      <c r="B160" s="368"/>
      <c r="C160" s="10"/>
      <c r="D160" s="10"/>
      <c r="E160" s="10"/>
      <c r="F160" s="368"/>
      <c r="G160" s="368"/>
      <c r="H160" s="368"/>
      <c r="I160" s="93"/>
    </row>
    <row r="161" spans="1:9" ht="13.95" customHeight="1">
      <c r="A161" s="345"/>
      <c r="B161" s="368"/>
      <c r="C161" s="10"/>
      <c r="D161" s="10"/>
      <c r="E161" s="10"/>
      <c r="F161" s="368"/>
      <c r="G161" s="368"/>
      <c r="H161" s="368"/>
      <c r="I161" s="93"/>
    </row>
    <row r="162" spans="1:9" ht="13.95" customHeight="1">
      <c r="A162" s="345"/>
      <c r="B162" s="368"/>
      <c r="C162" s="10"/>
      <c r="D162" s="10"/>
      <c r="E162" s="10"/>
      <c r="F162" s="368"/>
      <c r="G162" s="368"/>
      <c r="H162" s="368"/>
      <c r="I162" s="93"/>
    </row>
    <row r="163" spans="1:9" ht="13.95" customHeight="1">
      <c r="A163" s="368"/>
      <c r="B163" s="368"/>
      <c r="C163" s="10"/>
      <c r="D163" s="10"/>
      <c r="E163" s="10"/>
      <c r="F163" s="368"/>
      <c r="G163" s="368"/>
      <c r="H163" s="368"/>
      <c r="I163" s="93"/>
    </row>
    <row r="164" spans="1:9" ht="13.95" customHeight="1">
      <c r="A164" s="368"/>
      <c r="B164" s="368"/>
      <c r="C164" s="10"/>
      <c r="D164" s="10"/>
      <c r="E164" s="10"/>
      <c r="F164" s="368"/>
      <c r="G164" s="368"/>
      <c r="H164" s="368"/>
      <c r="I164" s="93"/>
    </row>
    <row r="165" spans="1:9" ht="13.95" customHeight="1">
      <c r="A165" s="368"/>
      <c r="B165" s="368"/>
      <c r="C165" s="10"/>
      <c r="D165" s="10"/>
      <c r="E165" s="10"/>
      <c r="F165" s="368"/>
      <c r="G165" s="368"/>
      <c r="H165" s="368"/>
      <c r="I165" s="93"/>
    </row>
    <row r="166" spans="1:9" ht="13.95" customHeight="1">
      <c r="A166" s="368"/>
      <c r="B166" s="368"/>
      <c r="C166" s="10"/>
      <c r="D166" s="10"/>
      <c r="E166" s="10"/>
      <c r="F166" s="368"/>
      <c r="G166" s="368"/>
      <c r="H166" s="368"/>
      <c r="I166" s="93"/>
    </row>
    <row r="167" spans="1:9" ht="13.95" customHeight="1">
      <c r="A167" s="368"/>
      <c r="B167" s="368"/>
      <c r="C167" s="10"/>
      <c r="D167" s="10"/>
      <c r="E167" s="10"/>
      <c r="F167" s="368"/>
      <c r="G167" s="368"/>
      <c r="H167" s="368"/>
      <c r="I167" s="93"/>
    </row>
    <row r="168" spans="1:9" ht="13.95" customHeight="1">
      <c r="A168" s="368"/>
      <c r="B168" s="368"/>
      <c r="C168" s="10"/>
      <c r="D168" s="10"/>
      <c r="E168" s="10"/>
      <c r="F168" s="368"/>
      <c r="G168" s="368"/>
      <c r="H168" s="368"/>
      <c r="I168" s="93"/>
    </row>
    <row r="169" spans="1:9" ht="13.95" customHeight="1">
      <c r="A169" s="368"/>
      <c r="B169" s="368"/>
      <c r="C169" s="10"/>
      <c r="D169" s="10"/>
      <c r="E169" s="10"/>
      <c r="F169" s="368"/>
      <c r="G169" s="368"/>
      <c r="H169" s="368"/>
      <c r="I169" s="93"/>
    </row>
    <row r="170" spans="1:9" ht="13.95" customHeight="1">
      <c r="A170" s="368"/>
      <c r="B170" s="368"/>
      <c r="C170" s="10"/>
      <c r="D170" s="10"/>
      <c r="E170" s="10"/>
      <c r="F170" s="368"/>
      <c r="G170" s="368"/>
      <c r="H170" s="368"/>
      <c r="I170" s="93"/>
    </row>
    <row r="171" spans="1:9" ht="13.95" customHeight="1">
      <c r="A171" s="368"/>
      <c r="B171" s="368"/>
      <c r="C171" s="10"/>
      <c r="D171" s="10"/>
      <c r="E171" s="10"/>
      <c r="F171" s="368"/>
      <c r="G171" s="368"/>
      <c r="H171" s="368"/>
      <c r="I171" s="93"/>
    </row>
    <row r="172" spans="1:9" ht="13.95" customHeight="1">
      <c r="A172" s="368"/>
      <c r="B172" s="368"/>
      <c r="C172" s="10"/>
      <c r="D172" s="10"/>
      <c r="E172" s="10"/>
      <c r="F172" s="368"/>
      <c r="G172" s="368"/>
      <c r="H172" s="368"/>
      <c r="I172" s="93"/>
    </row>
    <row r="173" spans="1:9" ht="13.95" customHeight="1">
      <c r="A173" s="368"/>
      <c r="B173" s="368"/>
      <c r="C173" s="10"/>
      <c r="D173" s="10"/>
      <c r="E173" s="10"/>
      <c r="F173" s="368"/>
      <c r="G173" s="368"/>
      <c r="H173" s="368"/>
      <c r="I173" s="93"/>
    </row>
    <row r="174" spans="1:9" ht="13.95" customHeight="1">
      <c r="A174" s="368"/>
      <c r="B174" s="368"/>
      <c r="C174" s="10"/>
      <c r="D174" s="10"/>
      <c r="E174" s="10"/>
      <c r="F174" s="368"/>
      <c r="G174" s="368"/>
      <c r="H174" s="368"/>
      <c r="I174" s="93"/>
    </row>
    <row r="175" spans="1:9" ht="13.95" customHeight="1">
      <c r="A175" s="368"/>
      <c r="B175" s="368"/>
      <c r="C175" s="10"/>
      <c r="D175" s="10"/>
      <c r="E175" s="10"/>
      <c r="F175" s="368"/>
      <c r="G175" s="368"/>
      <c r="H175" s="368"/>
      <c r="I175" s="93"/>
    </row>
    <row r="176" spans="1:9" ht="13.95" customHeight="1">
      <c r="A176" s="368"/>
      <c r="B176" s="368"/>
      <c r="C176" s="10"/>
      <c r="D176" s="10"/>
      <c r="E176" s="10"/>
      <c r="F176" s="368"/>
      <c r="G176" s="368"/>
      <c r="H176" s="368"/>
      <c r="I176" s="93"/>
    </row>
    <row r="177" spans="1:9" ht="13.95" customHeight="1">
      <c r="A177" s="368"/>
      <c r="B177" s="368"/>
      <c r="C177" s="10"/>
      <c r="D177" s="10"/>
      <c r="E177" s="10"/>
      <c r="F177" s="368"/>
      <c r="G177" s="368"/>
      <c r="H177" s="368"/>
      <c r="I177" s="93"/>
    </row>
    <row r="178" spans="1:9" ht="13.95" customHeight="1">
      <c r="A178" s="368"/>
      <c r="B178" s="368"/>
      <c r="C178" s="10"/>
      <c r="D178" s="10"/>
      <c r="E178" s="10"/>
      <c r="F178" s="368"/>
      <c r="G178" s="368"/>
      <c r="H178" s="368"/>
      <c r="I178" s="93"/>
    </row>
    <row r="179" spans="1:9" ht="13.95" customHeight="1">
      <c r="A179" s="368"/>
      <c r="B179" s="368"/>
      <c r="C179" s="10"/>
      <c r="D179" s="10"/>
      <c r="E179" s="10"/>
      <c r="F179" s="368"/>
      <c r="G179" s="368"/>
      <c r="H179" s="368"/>
      <c r="I179" s="93"/>
    </row>
    <row r="180" spans="1:9" ht="13.95" customHeight="1">
      <c r="A180" s="368"/>
      <c r="B180" s="368"/>
      <c r="C180" s="10"/>
      <c r="D180" s="10"/>
      <c r="E180" s="10"/>
      <c r="F180" s="368"/>
      <c r="G180" s="368"/>
      <c r="H180" s="368"/>
      <c r="I180" s="93"/>
    </row>
    <row r="181" spans="1:9" ht="13.95" customHeight="1">
      <c r="A181" s="368"/>
      <c r="B181" s="368"/>
      <c r="C181" s="10"/>
      <c r="D181" s="10"/>
      <c r="E181" s="10"/>
      <c r="F181" s="368"/>
      <c r="G181" s="368"/>
      <c r="H181" s="368"/>
      <c r="I181" s="93"/>
    </row>
    <row r="182" spans="1:9" ht="13.95" customHeight="1">
      <c r="A182" s="368"/>
      <c r="B182" s="368"/>
      <c r="C182" s="10"/>
      <c r="D182" s="10"/>
      <c r="E182" s="10"/>
      <c r="F182" s="368"/>
      <c r="G182" s="368"/>
      <c r="H182" s="368"/>
      <c r="I182" s="93"/>
    </row>
    <row r="183" spans="1:9" ht="13.95" customHeight="1">
      <c r="A183" s="368"/>
      <c r="B183" s="368"/>
      <c r="C183" s="10"/>
      <c r="D183" s="10"/>
      <c r="E183" s="10"/>
      <c r="F183" s="368"/>
      <c r="G183" s="368"/>
      <c r="H183" s="368"/>
      <c r="I183" s="93"/>
    </row>
    <row r="184" spans="1:9" ht="13.95" customHeight="1">
      <c r="A184" s="368"/>
      <c r="B184" s="368"/>
      <c r="C184" s="10"/>
      <c r="D184" s="10"/>
      <c r="E184" s="10"/>
      <c r="F184" s="368"/>
      <c r="G184" s="368"/>
      <c r="H184" s="368"/>
      <c r="I184" s="93"/>
    </row>
    <row r="185" spans="1:9" ht="13.95" customHeight="1">
      <c r="A185" s="368"/>
      <c r="B185" s="368"/>
      <c r="C185" s="10"/>
      <c r="D185" s="10"/>
      <c r="E185" s="10"/>
      <c r="F185" s="368"/>
      <c r="G185" s="368"/>
      <c r="H185" s="368"/>
      <c r="I185" s="93"/>
    </row>
    <row r="186" spans="1:9" ht="13.95" customHeight="1">
      <c r="A186" s="368"/>
      <c r="B186" s="368"/>
      <c r="C186" s="10"/>
      <c r="D186" s="10"/>
      <c r="E186" s="10"/>
      <c r="F186" s="368"/>
      <c r="G186" s="368"/>
      <c r="H186" s="368"/>
      <c r="I186" s="93"/>
    </row>
    <row r="187" spans="1:9" ht="13.95" customHeight="1">
      <c r="A187" s="368"/>
      <c r="B187" s="368"/>
      <c r="C187" s="10"/>
      <c r="D187" s="10"/>
      <c r="E187" s="10"/>
      <c r="F187" s="368"/>
      <c r="G187" s="368"/>
      <c r="H187" s="368"/>
      <c r="I187" s="93"/>
    </row>
    <row r="188" spans="1:9" ht="13.95" customHeight="1">
      <c r="A188" s="368"/>
      <c r="B188" s="368"/>
      <c r="C188" s="10"/>
      <c r="D188" s="10"/>
      <c r="E188" s="10"/>
      <c r="F188" s="368"/>
      <c r="G188" s="368"/>
      <c r="H188" s="368"/>
      <c r="I188" s="93"/>
    </row>
    <row r="189" spans="1:9" ht="13.95" customHeight="1">
      <c r="A189" s="368"/>
      <c r="B189" s="368"/>
      <c r="C189" s="10"/>
      <c r="D189" s="10"/>
      <c r="E189" s="10"/>
      <c r="F189" s="368"/>
      <c r="G189" s="368"/>
      <c r="H189" s="368"/>
      <c r="I189" s="93"/>
    </row>
    <row r="190" spans="1:9" ht="13.95" customHeight="1">
      <c r="A190" s="368"/>
      <c r="B190" s="368"/>
      <c r="C190" s="10"/>
      <c r="D190" s="10"/>
      <c r="E190" s="10"/>
      <c r="F190" s="368"/>
      <c r="G190" s="368"/>
      <c r="H190" s="368"/>
      <c r="I190" s="93"/>
    </row>
    <row r="191" spans="1:9" ht="13.95" customHeight="1">
      <c r="A191" s="368"/>
      <c r="B191" s="368"/>
      <c r="C191" s="10"/>
      <c r="D191" s="10"/>
      <c r="E191" s="10"/>
      <c r="F191" s="368"/>
      <c r="G191" s="368"/>
      <c r="H191" s="368"/>
      <c r="I191" s="93"/>
    </row>
    <row r="192" spans="1:9" ht="13.95" customHeight="1">
      <c r="A192" s="368"/>
      <c r="B192" s="368"/>
      <c r="C192" s="10"/>
      <c r="D192" s="10"/>
      <c r="E192" s="10"/>
      <c r="F192" s="368"/>
      <c r="G192" s="368"/>
      <c r="H192" s="368"/>
      <c r="I192" s="93"/>
    </row>
    <row r="193" spans="1:8" ht="13.95" customHeight="1">
      <c r="A193" s="15"/>
      <c r="B193" s="15"/>
      <c r="C193" s="10"/>
      <c r="D193" s="10"/>
      <c r="E193" s="10"/>
      <c r="F193" s="15"/>
      <c r="G193" s="15"/>
      <c r="H193" s="15"/>
    </row>
    <row r="194" spans="1:8" ht="13.95" customHeight="1">
      <c r="A194" s="15"/>
      <c r="B194" s="15"/>
      <c r="C194" s="10"/>
      <c r="D194" s="10"/>
      <c r="E194" s="10"/>
      <c r="F194" s="15"/>
      <c r="G194" s="15"/>
      <c r="H194" s="15"/>
    </row>
    <row r="195" spans="1:8" ht="13.95" customHeight="1">
      <c r="A195" s="15"/>
      <c r="B195" s="15"/>
      <c r="C195" s="10"/>
      <c r="D195" s="10"/>
      <c r="E195" s="10"/>
      <c r="F195" s="15"/>
      <c r="G195" s="15"/>
      <c r="H195" s="15"/>
    </row>
    <row r="196" spans="1:8" ht="13.95" customHeight="1">
      <c r="A196" s="15"/>
      <c r="B196" s="15"/>
      <c r="C196" s="10"/>
      <c r="D196" s="10"/>
      <c r="E196" s="10"/>
      <c r="F196" s="15"/>
      <c r="G196" s="15"/>
      <c r="H196" s="15"/>
    </row>
    <row r="197" spans="1:8" ht="13.95" customHeight="1">
      <c r="A197" s="15"/>
      <c r="B197" s="15"/>
      <c r="C197" s="10"/>
      <c r="D197" s="10"/>
      <c r="E197" s="10"/>
      <c r="F197" s="15"/>
      <c r="G197" s="15"/>
      <c r="H197" s="15"/>
    </row>
    <row r="198" spans="1:8" ht="13.95" customHeight="1">
      <c r="A198" s="15"/>
      <c r="B198" s="15"/>
      <c r="C198" s="10"/>
      <c r="D198" s="10"/>
      <c r="E198" s="10"/>
      <c r="F198" s="15"/>
      <c r="G198" s="15"/>
      <c r="H198" s="15"/>
    </row>
    <row r="199" spans="1:8" ht="13.95" customHeight="1">
      <c r="A199" s="15"/>
      <c r="B199" s="15"/>
      <c r="C199" s="10"/>
      <c r="D199" s="10"/>
      <c r="E199" s="10"/>
      <c r="F199" s="15"/>
      <c r="G199" s="15"/>
      <c r="H199" s="15"/>
    </row>
    <row r="200" spans="1:8" ht="13.95" customHeight="1">
      <c r="A200" s="15"/>
      <c r="B200" s="15"/>
      <c r="C200" s="10"/>
      <c r="D200" s="10"/>
      <c r="E200" s="10"/>
      <c r="F200" s="15"/>
      <c r="G200" s="15"/>
      <c r="H200" s="15"/>
    </row>
    <row r="201" spans="1:8" ht="13.95" customHeight="1">
      <c r="A201" s="15"/>
      <c r="B201" s="15"/>
      <c r="C201" s="10"/>
      <c r="D201" s="10"/>
      <c r="E201" s="10"/>
      <c r="F201" s="15"/>
      <c r="G201" s="15"/>
      <c r="H201" s="15"/>
    </row>
    <row r="202" spans="1:8" ht="13.95" customHeight="1">
      <c r="A202" s="15"/>
      <c r="B202" s="15"/>
      <c r="C202" s="10"/>
      <c r="D202" s="10"/>
      <c r="E202" s="10"/>
      <c r="F202" s="15"/>
      <c r="G202" s="15"/>
      <c r="H202" s="15"/>
    </row>
    <row r="203" spans="1:8" ht="13.95" customHeight="1">
      <c r="A203" s="15"/>
      <c r="B203" s="15"/>
      <c r="C203" s="10"/>
      <c r="D203" s="10"/>
      <c r="E203" s="10"/>
      <c r="F203" s="15"/>
      <c r="G203" s="15"/>
      <c r="H203" s="15"/>
    </row>
    <row r="204" spans="1:8" ht="13.95" customHeight="1">
      <c r="A204" s="15"/>
      <c r="B204" s="15"/>
      <c r="C204" s="10"/>
      <c r="D204" s="10"/>
      <c r="E204" s="10"/>
      <c r="F204" s="15"/>
      <c r="G204" s="15"/>
      <c r="H204" s="15"/>
    </row>
    <row r="205" spans="1:8" ht="13.95" customHeight="1">
      <c r="A205" s="15"/>
      <c r="B205" s="15"/>
      <c r="C205" s="10"/>
      <c r="D205" s="10"/>
      <c r="E205" s="10"/>
      <c r="F205" s="15"/>
      <c r="G205" s="15"/>
      <c r="H205" s="15"/>
    </row>
    <row r="206" spans="1:8" ht="13.95" customHeight="1">
      <c r="A206" s="15"/>
      <c r="B206" s="15"/>
      <c r="C206" s="10"/>
      <c r="D206" s="10"/>
      <c r="E206" s="10"/>
      <c r="F206" s="15"/>
      <c r="G206" s="15"/>
      <c r="H206" s="15"/>
    </row>
    <row r="207" spans="1:8" ht="13.95" customHeight="1">
      <c r="A207" s="15"/>
      <c r="B207" s="15"/>
      <c r="C207" s="10"/>
      <c r="D207" s="10"/>
      <c r="E207" s="10"/>
      <c r="F207" s="15"/>
      <c r="G207" s="15"/>
      <c r="H207" s="15"/>
    </row>
    <row r="208" spans="1:8" ht="13.95" customHeight="1">
      <c r="A208" s="15"/>
      <c r="B208" s="15"/>
      <c r="C208" s="10"/>
      <c r="D208" s="10"/>
      <c r="E208" s="10"/>
      <c r="F208" s="15"/>
      <c r="G208" s="15"/>
      <c r="H208" s="15"/>
    </row>
    <row r="209" spans="1:8" ht="13.95" customHeight="1">
      <c r="A209" s="15"/>
      <c r="B209" s="15"/>
      <c r="C209" s="10"/>
      <c r="D209" s="10"/>
      <c r="E209" s="10"/>
      <c r="F209" s="15"/>
      <c r="G209" s="15"/>
      <c r="H209" s="15"/>
    </row>
    <row r="210" spans="1:8" ht="13.95" customHeight="1">
      <c r="A210" s="15"/>
      <c r="B210" s="15"/>
      <c r="C210" s="10"/>
      <c r="D210" s="10"/>
      <c r="E210" s="10"/>
      <c r="F210" s="15"/>
      <c r="G210" s="15"/>
      <c r="H210" s="15"/>
    </row>
    <row r="211" spans="1:8" ht="24.9" customHeight="1">
      <c r="A211" s="15"/>
      <c r="B211" s="15"/>
      <c r="C211" s="10"/>
      <c r="D211" s="10"/>
      <c r="E211" s="10"/>
      <c r="F211" s="15"/>
      <c r="G211" s="15"/>
      <c r="H211" s="15"/>
    </row>
    <row r="212" spans="1:8" ht="24.9" customHeight="1">
      <c r="A212" s="15"/>
      <c r="B212" s="15"/>
      <c r="C212" s="10"/>
      <c r="D212" s="10"/>
      <c r="E212" s="10"/>
      <c r="F212" s="15"/>
      <c r="G212" s="15"/>
      <c r="H212" s="15"/>
    </row>
    <row r="213" spans="1:8" ht="24.9" customHeight="1">
      <c r="A213" s="15"/>
      <c r="B213" s="15"/>
      <c r="C213" s="10"/>
      <c r="D213" s="10"/>
      <c r="E213" s="10"/>
      <c r="F213" s="15"/>
      <c r="G213" s="15"/>
      <c r="H213" s="15"/>
    </row>
    <row r="214" spans="1:8" ht="24.9" customHeight="1">
      <c r="A214" s="15"/>
      <c r="B214" s="15"/>
      <c r="C214" s="10"/>
      <c r="D214" s="10"/>
      <c r="E214" s="10"/>
      <c r="F214" s="15"/>
      <c r="G214" s="15"/>
      <c r="H214" s="15"/>
    </row>
    <row r="215" spans="1:8" ht="24.9" customHeight="1">
      <c r="A215" s="15"/>
      <c r="B215" s="15"/>
      <c r="C215" s="10"/>
      <c r="D215" s="10"/>
      <c r="E215" s="10"/>
      <c r="F215" s="15"/>
      <c r="G215" s="15"/>
      <c r="H215" s="15"/>
    </row>
    <row r="216" spans="1:8" ht="24.9" customHeight="1">
      <c r="A216" s="15"/>
      <c r="B216" s="15"/>
      <c r="C216" s="10"/>
      <c r="D216" s="10"/>
      <c r="E216" s="10"/>
      <c r="F216" s="15"/>
      <c r="G216" s="15"/>
      <c r="H216" s="15"/>
    </row>
    <row r="217" spans="1:8" ht="24.9" customHeight="1">
      <c r="A217" s="15"/>
      <c r="B217" s="15"/>
      <c r="C217" s="10"/>
      <c r="D217" s="10"/>
      <c r="E217" s="10"/>
      <c r="F217" s="15"/>
      <c r="G217" s="15"/>
      <c r="H217" s="15"/>
    </row>
    <row r="218" spans="1:8" ht="24.9" customHeight="1">
      <c r="A218" s="15"/>
      <c r="B218" s="15"/>
      <c r="C218" s="10"/>
      <c r="D218" s="10"/>
      <c r="E218" s="10"/>
      <c r="F218" s="15"/>
      <c r="G218" s="15"/>
      <c r="H218" s="15"/>
    </row>
    <row r="219" spans="1:8" ht="24.9" customHeight="1">
      <c r="A219" s="15"/>
      <c r="B219" s="15"/>
      <c r="C219" s="10"/>
      <c r="D219" s="10"/>
      <c r="E219" s="10"/>
      <c r="F219" s="15"/>
      <c r="G219" s="15"/>
      <c r="H219" s="15"/>
    </row>
    <row r="220" spans="1:8" ht="24.9" customHeight="1">
      <c r="A220" s="15"/>
      <c r="B220" s="15"/>
      <c r="C220" s="10"/>
      <c r="D220" s="10"/>
      <c r="E220" s="10"/>
      <c r="F220" s="15"/>
      <c r="G220" s="15"/>
      <c r="H220" s="15"/>
    </row>
    <row r="221" spans="1:8" ht="24.9" customHeight="1">
      <c r="A221" s="15"/>
      <c r="B221" s="15"/>
      <c r="C221" s="10"/>
      <c r="D221" s="10"/>
      <c r="E221" s="10"/>
      <c r="F221" s="15"/>
      <c r="G221" s="15"/>
      <c r="H221" s="15"/>
    </row>
    <row r="222" spans="1:8" ht="24.9" customHeight="1">
      <c r="A222" s="15"/>
      <c r="B222" s="15"/>
      <c r="C222" s="10"/>
      <c r="D222" s="10"/>
      <c r="E222" s="10"/>
      <c r="F222" s="15"/>
      <c r="G222" s="15"/>
      <c r="H222" s="15"/>
    </row>
    <row r="223" spans="1:8" ht="24.9" customHeight="1">
      <c r="A223" s="15"/>
      <c r="B223" s="15"/>
      <c r="C223" s="10"/>
      <c r="D223" s="10"/>
      <c r="E223" s="10"/>
      <c r="F223" s="15"/>
      <c r="G223" s="15"/>
      <c r="H223" s="15"/>
    </row>
    <row r="224" spans="1:8" ht="24.9" customHeight="1">
      <c r="A224" s="15"/>
      <c r="B224" s="15"/>
      <c r="C224" s="10"/>
      <c r="D224" s="10"/>
      <c r="E224" s="10"/>
      <c r="F224" s="15"/>
      <c r="G224" s="15"/>
      <c r="H224" s="15"/>
    </row>
    <row r="225" spans="1:8" ht="24.9" customHeight="1">
      <c r="A225" s="15"/>
      <c r="B225" s="15"/>
      <c r="C225" s="10"/>
      <c r="D225" s="10"/>
      <c r="E225" s="10"/>
      <c r="F225" s="15"/>
      <c r="G225" s="15"/>
      <c r="H225" s="15"/>
    </row>
    <row r="226" spans="1:8" ht="24.9" customHeight="1">
      <c r="A226" s="15"/>
      <c r="B226" s="15"/>
      <c r="C226" s="15"/>
      <c r="D226" s="15"/>
      <c r="E226" s="15"/>
      <c r="F226" s="15"/>
      <c r="G226" s="15"/>
      <c r="H226" s="15"/>
    </row>
    <row r="227" spans="1:8" ht="24.9" customHeight="1">
      <c r="A227" s="15"/>
      <c r="B227" s="15"/>
      <c r="C227" s="15"/>
      <c r="D227" s="15"/>
      <c r="E227" s="15"/>
      <c r="F227" s="15"/>
      <c r="G227" s="15"/>
      <c r="H227" s="15"/>
    </row>
    <row r="228" spans="1:8" ht="24.9" customHeight="1">
      <c r="A228" s="15"/>
      <c r="B228" s="15"/>
      <c r="C228" s="15"/>
      <c r="D228" s="15"/>
      <c r="E228" s="15"/>
      <c r="F228" s="15"/>
      <c r="G228" s="15"/>
      <c r="H228" s="15"/>
    </row>
    <row r="229" spans="1:8" ht="24.9" customHeight="1">
      <c r="A229" s="15"/>
      <c r="B229" s="15"/>
      <c r="C229" s="15"/>
      <c r="D229" s="15"/>
      <c r="E229" s="15"/>
      <c r="F229" s="15"/>
      <c r="G229" s="15"/>
      <c r="H229" s="15"/>
    </row>
    <row r="230" spans="1:8" ht="24.9" customHeight="1">
      <c r="A230" s="15"/>
      <c r="B230" s="15"/>
      <c r="C230" s="15"/>
      <c r="D230" s="15"/>
      <c r="E230" s="15"/>
      <c r="F230" s="15"/>
      <c r="G230" s="15"/>
      <c r="H230" s="15"/>
    </row>
    <row r="231" spans="1:8" ht="24.9" customHeight="1">
      <c r="A231" s="15"/>
      <c r="B231" s="15"/>
      <c r="C231" s="15"/>
      <c r="D231" s="15"/>
      <c r="E231" s="15"/>
      <c r="F231" s="15"/>
      <c r="G231" s="15"/>
      <c r="H231" s="15"/>
    </row>
    <row r="232" spans="1:8" ht="24.9" customHeight="1">
      <c r="A232" s="15"/>
      <c r="B232" s="15"/>
      <c r="C232" s="15"/>
      <c r="D232" s="15"/>
      <c r="E232" s="15"/>
      <c r="F232" s="15"/>
      <c r="G232" s="15"/>
      <c r="H232" s="15"/>
    </row>
    <row r="233" spans="1:8" ht="24.9" customHeight="1">
      <c r="A233" s="15"/>
      <c r="B233" s="15"/>
      <c r="C233" s="15"/>
      <c r="D233" s="15"/>
      <c r="E233" s="15"/>
      <c r="F233" s="15"/>
      <c r="G233" s="15"/>
      <c r="H233" s="15"/>
    </row>
    <row r="234" spans="1:8" ht="24.9" customHeight="1">
      <c r="A234" s="15"/>
      <c r="B234" s="15"/>
      <c r="C234" s="15"/>
      <c r="D234" s="15"/>
      <c r="E234" s="15"/>
      <c r="F234" s="15"/>
      <c r="G234" s="15"/>
      <c r="H234" s="15"/>
    </row>
    <row r="235" spans="1:8" ht="24.9" customHeight="1">
      <c r="A235" s="15"/>
      <c r="B235" s="15"/>
      <c r="C235" s="15"/>
      <c r="D235" s="15"/>
      <c r="E235" s="15"/>
      <c r="F235" s="15"/>
      <c r="G235" s="15"/>
      <c r="H235" s="15"/>
    </row>
    <row r="236" spans="1:8" ht="24.9" customHeight="1">
      <c r="A236" s="15"/>
      <c r="B236" s="15"/>
      <c r="C236" s="15"/>
      <c r="D236" s="15"/>
      <c r="E236" s="15"/>
      <c r="F236" s="15"/>
      <c r="G236" s="15"/>
      <c r="H236" s="15"/>
    </row>
    <row r="237" spans="1:8" ht="24.9" customHeight="1">
      <c r="A237" s="15"/>
      <c r="B237" s="15"/>
      <c r="C237" s="15"/>
      <c r="D237" s="15"/>
      <c r="E237" s="15"/>
      <c r="F237" s="15"/>
      <c r="G237" s="15"/>
      <c r="H237" s="15"/>
    </row>
    <row r="238" spans="1:8" ht="24.9" customHeight="1">
      <c r="A238" s="15"/>
      <c r="B238" s="15"/>
      <c r="C238" s="15"/>
      <c r="D238" s="15"/>
      <c r="E238" s="15"/>
      <c r="F238" s="15"/>
      <c r="G238" s="15"/>
      <c r="H238" s="15"/>
    </row>
    <row r="239" spans="1:8" ht="24.9" customHeight="1">
      <c r="A239" s="15"/>
      <c r="B239" s="15"/>
      <c r="C239" s="15"/>
      <c r="D239" s="15"/>
      <c r="E239" s="15"/>
      <c r="F239" s="15"/>
      <c r="G239" s="15"/>
      <c r="H239" s="15"/>
    </row>
    <row r="240" spans="1:8" ht="24.9" customHeight="1">
      <c r="A240" s="15"/>
      <c r="B240" s="15"/>
      <c r="C240" s="15"/>
      <c r="D240" s="15"/>
      <c r="E240" s="15"/>
      <c r="F240" s="15"/>
      <c r="G240" s="15"/>
      <c r="H240" s="15"/>
    </row>
    <row r="241" spans="1:8" ht="24.9" customHeight="1">
      <c r="A241" s="15"/>
      <c r="B241" s="15"/>
      <c r="C241" s="15"/>
      <c r="D241" s="15"/>
      <c r="E241" s="15"/>
      <c r="F241" s="15"/>
      <c r="G241" s="15"/>
      <c r="H241" s="15"/>
    </row>
    <row r="242" spans="1:8" ht="24.9" customHeight="1">
      <c r="A242" s="15"/>
      <c r="B242" s="15"/>
      <c r="C242" s="15"/>
      <c r="D242" s="15"/>
      <c r="E242" s="15"/>
      <c r="F242" s="15"/>
      <c r="G242" s="15"/>
      <c r="H242" s="15"/>
    </row>
    <row r="243" spans="1:8" ht="24.9" customHeight="1">
      <c r="A243" s="15"/>
      <c r="B243" s="15"/>
      <c r="C243" s="15"/>
      <c r="D243" s="15"/>
      <c r="E243" s="15"/>
      <c r="F243" s="15"/>
      <c r="G243" s="15"/>
      <c r="H243" s="15"/>
    </row>
    <row r="244" spans="1:8" ht="24.9" customHeight="1">
      <c r="A244" s="15"/>
      <c r="B244" s="15"/>
      <c r="C244" s="15"/>
      <c r="D244" s="15"/>
      <c r="E244" s="15"/>
      <c r="F244" s="15"/>
      <c r="G244" s="15"/>
      <c r="H244" s="15"/>
    </row>
    <row r="245" spans="1:8" ht="24.9" customHeight="1">
      <c r="A245" s="15"/>
      <c r="B245" s="15"/>
      <c r="C245" s="15"/>
      <c r="D245" s="15"/>
      <c r="E245" s="15"/>
      <c r="F245" s="15"/>
      <c r="G245" s="15"/>
      <c r="H245" s="15"/>
    </row>
    <row r="246" spans="1:8" ht="24.9" customHeight="1">
      <c r="A246" s="15"/>
      <c r="B246" s="15"/>
      <c r="C246" s="15"/>
      <c r="D246" s="15"/>
      <c r="E246" s="15"/>
      <c r="F246" s="15"/>
      <c r="G246" s="15"/>
      <c r="H246" s="15"/>
    </row>
    <row r="247" spans="1:8" ht="24.9" customHeight="1">
      <c r="A247" s="15"/>
      <c r="B247" s="15"/>
      <c r="C247" s="15"/>
      <c r="D247" s="15"/>
      <c r="E247" s="15"/>
      <c r="F247" s="15"/>
      <c r="G247" s="15"/>
      <c r="H247" s="15"/>
    </row>
    <row r="248" spans="1:8" ht="24.9" customHeight="1">
      <c r="A248" s="15"/>
      <c r="B248" s="15"/>
      <c r="C248" s="15"/>
      <c r="D248" s="15"/>
      <c r="E248" s="15"/>
      <c r="F248" s="15"/>
      <c r="G248" s="15"/>
      <c r="H248" s="15"/>
    </row>
    <row r="249" spans="1:8" ht="24.9" customHeight="1">
      <c r="A249" s="15"/>
      <c r="B249" s="15"/>
      <c r="C249" s="15"/>
      <c r="D249" s="15"/>
      <c r="E249" s="15"/>
      <c r="F249" s="15"/>
      <c r="G249" s="15"/>
      <c r="H249" s="15"/>
    </row>
    <row r="250" spans="1:8" ht="24.9" customHeight="1">
      <c r="A250" s="15"/>
      <c r="B250" s="15"/>
      <c r="C250" s="15"/>
      <c r="D250" s="15"/>
      <c r="E250" s="15"/>
      <c r="F250" s="15"/>
      <c r="G250" s="15"/>
      <c r="H250" s="15"/>
    </row>
    <row r="251" spans="1:8" ht="24.9" customHeight="1">
      <c r="A251" s="15"/>
      <c r="B251" s="15"/>
      <c r="C251" s="15"/>
      <c r="D251" s="15"/>
      <c r="E251" s="15"/>
      <c r="F251" s="15"/>
      <c r="G251" s="15"/>
      <c r="H251" s="15"/>
    </row>
    <row r="252" spans="1:8" ht="24.9" customHeight="1">
      <c r="A252" s="15"/>
      <c r="B252" s="15"/>
      <c r="C252" s="15"/>
      <c r="D252" s="15"/>
      <c r="E252" s="15"/>
      <c r="F252" s="15"/>
      <c r="G252" s="15"/>
      <c r="H252" s="15"/>
    </row>
    <row r="253" spans="1:8" ht="24.9" customHeight="1">
      <c r="A253" s="15"/>
      <c r="B253" s="15"/>
      <c r="C253" s="15"/>
      <c r="D253" s="15"/>
      <c r="E253" s="15"/>
      <c r="F253" s="15"/>
      <c r="G253" s="15"/>
      <c r="H253" s="15"/>
    </row>
    <row r="254" spans="1:8" ht="24.9" customHeight="1">
      <c r="A254" s="15"/>
      <c r="B254" s="15"/>
      <c r="C254" s="15"/>
      <c r="D254" s="15"/>
      <c r="E254" s="15"/>
      <c r="F254" s="15"/>
      <c r="G254" s="15"/>
      <c r="H254" s="15"/>
    </row>
    <row r="255" spans="1:8" ht="24.9" customHeight="1">
      <c r="A255" s="15"/>
      <c r="B255" s="15"/>
      <c r="C255" s="15"/>
      <c r="D255" s="15"/>
      <c r="E255" s="15"/>
      <c r="F255" s="15"/>
      <c r="G255" s="15"/>
      <c r="H255" s="15"/>
    </row>
    <row r="256" spans="1:8" ht="24.9" customHeight="1">
      <c r="A256" s="15"/>
      <c r="B256" s="15"/>
      <c r="C256" s="15"/>
      <c r="D256" s="15"/>
      <c r="E256" s="15"/>
      <c r="F256" s="15"/>
      <c r="G256" s="15"/>
      <c r="H256" s="15"/>
    </row>
    <row r="257" spans="1:8" ht="24.9" customHeight="1">
      <c r="A257" s="15"/>
      <c r="B257" s="15"/>
      <c r="C257" s="15"/>
      <c r="D257" s="15"/>
      <c r="E257" s="15"/>
      <c r="F257" s="15"/>
      <c r="G257" s="15"/>
      <c r="H257" s="15"/>
    </row>
    <row r="258" spans="1:8" ht="24.9" customHeight="1">
      <c r="A258" s="15"/>
      <c r="B258" s="15"/>
      <c r="C258" s="15"/>
      <c r="D258" s="15"/>
      <c r="E258" s="15"/>
      <c r="F258" s="15"/>
      <c r="G258" s="15"/>
      <c r="H258" s="15"/>
    </row>
    <row r="259" spans="1:8" ht="24.9" customHeight="1">
      <c r="A259" s="15"/>
      <c r="B259" s="15"/>
      <c r="C259" s="15"/>
      <c r="D259" s="15"/>
      <c r="E259" s="15"/>
      <c r="F259" s="15"/>
      <c r="G259" s="15"/>
      <c r="H259" s="15"/>
    </row>
    <row r="260" spans="1:8" ht="24.9" customHeight="1">
      <c r="A260" s="15"/>
      <c r="B260" s="15"/>
      <c r="C260" s="15"/>
      <c r="D260" s="15"/>
      <c r="E260" s="15"/>
      <c r="F260" s="15"/>
      <c r="G260" s="15"/>
      <c r="H260" s="15"/>
    </row>
    <row r="261" spans="1:8" ht="24.9" customHeight="1">
      <c r="A261" s="15"/>
      <c r="B261" s="15"/>
      <c r="C261" s="15"/>
      <c r="D261" s="15"/>
      <c r="E261" s="15"/>
      <c r="F261" s="15"/>
      <c r="G261" s="15"/>
      <c r="H261" s="15"/>
    </row>
    <row r="262" spans="1:8" ht="24.9" customHeight="1">
      <c r="A262" s="15"/>
      <c r="B262" s="15"/>
      <c r="C262" s="15"/>
      <c r="D262" s="15"/>
      <c r="E262" s="15"/>
      <c r="F262" s="15"/>
      <c r="G262" s="15"/>
      <c r="H262" s="15"/>
    </row>
    <row r="263" spans="1:8" ht="24.9" customHeight="1">
      <c r="A263" s="15"/>
      <c r="B263" s="15"/>
      <c r="C263" s="15"/>
      <c r="D263" s="15"/>
      <c r="E263" s="15"/>
      <c r="F263" s="15"/>
      <c r="G263" s="15"/>
      <c r="H263" s="15"/>
    </row>
    <row r="264" spans="1:8" ht="24.9" customHeight="1">
      <c r="A264" s="15"/>
      <c r="B264" s="15"/>
      <c r="C264" s="15"/>
      <c r="D264" s="15"/>
      <c r="E264" s="15"/>
      <c r="F264" s="15"/>
      <c r="G264" s="15"/>
      <c r="H264" s="15"/>
    </row>
    <row r="265" spans="1:8" ht="24.9" customHeight="1">
      <c r="A265" s="15"/>
      <c r="B265" s="15"/>
      <c r="C265" s="15"/>
      <c r="D265" s="15"/>
      <c r="E265" s="15"/>
      <c r="F265" s="15"/>
      <c r="G265" s="15"/>
      <c r="H265" s="15"/>
    </row>
    <row r="266" spans="1:8" ht="24.9" customHeight="1">
      <c r="A266" s="15"/>
      <c r="B266" s="15"/>
      <c r="C266" s="15"/>
      <c r="D266" s="15"/>
      <c r="E266" s="15"/>
      <c r="F266" s="15"/>
      <c r="G266" s="15"/>
      <c r="H266" s="15"/>
    </row>
    <row r="267" spans="1:8" ht="24.9" customHeight="1">
      <c r="A267" s="15"/>
      <c r="B267" s="15"/>
      <c r="C267" s="15"/>
      <c r="D267" s="15"/>
      <c r="E267" s="15"/>
      <c r="F267" s="15"/>
      <c r="G267" s="15"/>
      <c r="H267" s="15"/>
    </row>
    <row r="268" spans="1:8" ht="24.9" customHeight="1">
      <c r="A268" s="15"/>
      <c r="B268" s="15"/>
      <c r="C268" s="15"/>
      <c r="D268" s="15"/>
      <c r="E268" s="15"/>
      <c r="F268" s="15"/>
      <c r="G268" s="15"/>
      <c r="H268" s="15"/>
    </row>
    <row r="269" spans="1:8" ht="24.9" customHeight="1">
      <c r="A269" s="15"/>
      <c r="B269" s="15"/>
      <c r="C269" s="15"/>
      <c r="D269" s="15"/>
      <c r="E269" s="15"/>
      <c r="F269" s="15"/>
      <c r="G269" s="15"/>
      <c r="H269" s="15"/>
    </row>
    <row r="270" spans="1:8" ht="24.9" customHeight="1">
      <c r="A270" s="15"/>
      <c r="B270" s="15"/>
      <c r="C270" s="15"/>
      <c r="D270" s="15"/>
      <c r="E270" s="15"/>
      <c r="F270" s="15"/>
      <c r="G270" s="15"/>
      <c r="H270" s="15"/>
    </row>
    <row r="271" spans="1:8" ht="24.9" customHeight="1">
      <c r="A271" s="15"/>
      <c r="B271" s="15"/>
      <c r="C271" s="15"/>
      <c r="D271" s="15"/>
      <c r="E271" s="15"/>
      <c r="F271" s="15"/>
      <c r="G271" s="15"/>
      <c r="H271" s="15"/>
    </row>
    <row r="272" spans="1:8" ht="24.9" customHeight="1">
      <c r="A272" s="15"/>
      <c r="B272" s="15"/>
      <c r="C272" s="15"/>
      <c r="D272" s="15"/>
      <c r="E272" s="15"/>
      <c r="F272" s="15"/>
      <c r="G272" s="15"/>
      <c r="H272" s="15"/>
    </row>
    <row r="273" spans="1:8" ht="24.9" customHeight="1">
      <c r="A273" s="15"/>
      <c r="B273" s="15"/>
      <c r="C273" s="15"/>
      <c r="D273" s="15"/>
      <c r="E273" s="15"/>
      <c r="F273" s="15"/>
      <c r="G273" s="15"/>
      <c r="H273" s="15"/>
    </row>
    <row r="274" spans="1:8" ht="24.9" customHeight="1">
      <c r="A274" s="15"/>
      <c r="B274" s="15"/>
      <c r="C274" s="15"/>
      <c r="D274" s="15"/>
      <c r="E274" s="15"/>
      <c r="F274" s="15"/>
      <c r="G274" s="15"/>
      <c r="H274" s="15"/>
    </row>
    <row r="275" spans="1:8" ht="24.9" customHeight="1">
      <c r="A275" s="15"/>
      <c r="B275" s="15"/>
      <c r="C275" s="15"/>
      <c r="D275" s="15"/>
      <c r="E275" s="15"/>
      <c r="F275" s="15"/>
      <c r="G275" s="15"/>
      <c r="H275" s="15"/>
    </row>
    <row r="276" spans="1:8" ht="24.9" customHeight="1">
      <c r="A276" s="15"/>
      <c r="B276" s="15"/>
      <c r="C276" s="15"/>
      <c r="D276" s="15"/>
      <c r="E276" s="15"/>
      <c r="F276" s="15"/>
      <c r="G276" s="15"/>
      <c r="H276" s="15"/>
    </row>
    <row r="277" spans="1:8" ht="24.9" customHeight="1">
      <c r="A277" s="15"/>
      <c r="B277" s="15"/>
      <c r="C277" s="15"/>
      <c r="D277" s="15"/>
      <c r="E277" s="15"/>
      <c r="F277" s="15"/>
      <c r="G277" s="15"/>
      <c r="H277" s="15"/>
    </row>
    <row r="278" spans="1:8" ht="24.9" customHeight="1">
      <c r="A278" s="15"/>
      <c r="B278" s="15"/>
      <c r="C278" s="15"/>
      <c r="D278" s="15"/>
      <c r="E278" s="15"/>
      <c r="F278" s="15"/>
      <c r="G278" s="15"/>
      <c r="H278" s="15"/>
    </row>
    <row r="279" spans="1:8" ht="24.9" customHeight="1">
      <c r="A279" s="15"/>
      <c r="B279" s="15"/>
      <c r="C279" s="15"/>
      <c r="D279" s="15"/>
      <c r="E279" s="15"/>
      <c r="F279" s="15"/>
      <c r="G279" s="15"/>
      <c r="H279" s="15"/>
    </row>
    <row r="280" spans="1:8" ht="24.9" customHeight="1">
      <c r="A280" s="15"/>
      <c r="B280" s="15"/>
      <c r="C280" s="15"/>
      <c r="D280" s="15"/>
      <c r="E280" s="15"/>
      <c r="F280" s="15"/>
      <c r="G280" s="15"/>
      <c r="H280" s="15"/>
    </row>
    <row r="281" spans="1:8" ht="24.9" customHeight="1">
      <c r="A281" s="15"/>
      <c r="B281" s="15"/>
      <c r="C281" s="15"/>
      <c r="D281" s="15"/>
      <c r="E281" s="15"/>
      <c r="F281" s="15"/>
      <c r="G281" s="15"/>
      <c r="H281" s="15"/>
    </row>
    <row r="282" spans="1:8" ht="24.9" customHeight="1">
      <c r="A282" s="15"/>
      <c r="B282" s="15"/>
      <c r="C282" s="15"/>
      <c r="D282" s="15"/>
      <c r="E282" s="15"/>
      <c r="F282" s="15"/>
      <c r="G282" s="15"/>
      <c r="H282" s="15"/>
    </row>
    <row r="283" spans="1:8" ht="24.9" customHeight="1">
      <c r="A283" s="15"/>
      <c r="B283" s="15"/>
      <c r="C283" s="15"/>
      <c r="D283" s="15"/>
      <c r="E283" s="15"/>
      <c r="F283" s="15"/>
      <c r="G283" s="15"/>
      <c r="H283" s="15"/>
    </row>
    <row r="284" spans="1:8" ht="24.9" customHeight="1">
      <c r="A284" s="15"/>
      <c r="B284" s="15"/>
      <c r="C284" s="15"/>
      <c r="D284" s="15"/>
      <c r="E284" s="15"/>
      <c r="F284" s="15"/>
      <c r="G284" s="15"/>
      <c r="H284" s="15"/>
    </row>
    <row r="285" spans="1:8" ht="24.9" customHeight="1">
      <c r="A285" s="15"/>
      <c r="B285" s="15"/>
      <c r="C285" s="15"/>
      <c r="D285" s="15"/>
      <c r="E285" s="15"/>
      <c r="F285" s="15"/>
      <c r="G285" s="15"/>
      <c r="H285" s="15"/>
    </row>
    <row r="286" spans="1:8" ht="24.9" customHeight="1">
      <c r="A286" s="15"/>
      <c r="B286" s="15"/>
      <c r="C286" s="15"/>
      <c r="D286" s="15"/>
      <c r="E286" s="15"/>
      <c r="F286" s="15"/>
      <c r="G286" s="15"/>
      <c r="H286" s="15"/>
    </row>
    <row r="287" spans="1:8" ht="24.9" customHeight="1">
      <c r="A287" s="15"/>
      <c r="B287" s="15"/>
      <c r="C287" s="15"/>
      <c r="D287" s="15"/>
      <c r="E287" s="15"/>
      <c r="F287" s="15"/>
      <c r="G287" s="15"/>
      <c r="H287" s="15"/>
    </row>
    <row r="288" spans="1:8" ht="24.9" customHeight="1">
      <c r="A288" s="15"/>
      <c r="B288" s="15"/>
      <c r="C288" s="15"/>
      <c r="D288" s="15"/>
      <c r="E288" s="15"/>
      <c r="F288" s="15"/>
      <c r="G288" s="15"/>
      <c r="H288" s="15"/>
    </row>
    <row r="289" spans="1:8" ht="24.9" customHeight="1">
      <c r="A289" s="15"/>
      <c r="B289" s="15"/>
      <c r="C289" s="15"/>
      <c r="D289" s="15"/>
      <c r="E289" s="15"/>
      <c r="F289" s="15"/>
      <c r="G289" s="15"/>
      <c r="H289" s="15"/>
    </row>
    <row r="290" spans="1:8" ht="24.9" customHeight="1">
      <c r="A290" s="15"/>
      <c r="B290" s="15"/>
      <c r="C290" s="15"/>
      <c r="D290" s="15"/>
      <c r="E290" s="15"/>
      <c r="F290" s="15"/>
      <c r="G290" s="15"/>
      <c r="H290" s="15"/>
    </row>
    <row r="291" spans="1:8" ht="24.9" customHeight="1">
      <c r="A291" s="15"/>
      <c r="B291" s="15"/>
      <c r="C291" s="15"/>
      <c r="D291" s="15"/>
      <c r="E291" s="15"/>
      <c r="F291" s="15"/>
      <c r="G291" s="15"/>
      <c r="H291" s="15"/>
    </row>
    <row r="292" spans="1:8" ht="24.9" customHeight="1">
      <c r="A292" s="15"/>
      <c r="B292" s="15"/>
      <c r="C292" s="15"/>
      <c r="D292" s="15"/>
      <c r="E292" s="15"/>
      <c r="F292" s="15"/>
      <c r="G292" s="15"/>
      <c r="H292" s="15"/>
    </row>
    <row r="293" spans="1:8" ht="24.9" customHeight="1">
      <c r="A293" s="15"/>
      <c r="B293" s="15"/>
      <c r="C293" s="15"/>
      <c r="D293" s="15"/>
      <c r="E293" s="15"/>
      <c r="F293" s="15"/>
      <c r="G293" s="15"/>
      <c r="H293" s="15"/>
    </row>
    <row r="294" spans="1:8" ht="24.9" customHeight="1">
      <c r="A294" s="15"/>
      <c r="B294" s="15"/>
      <c r="C294" s="15"/>
      <c r="D294" s="15"/>
      <c r="E294" s="15"/>
      <c r="F294" s="15"/>
      <c r="G294" s="15"/>
      <c r="H294" s="15"/>
    </row>
    <row r="295" spans="1:8" ht="24.9" customHeight="1">
      <c r="A295" s="15"/>
      <c r="B295" s="15"/>
      <c r="C295" s="15"/>
      <c r="D295" s="15"/>
      <c r="E295" s="15"/>
      <c r="F295" s="15"/>
      <c r="G295" s="15"/>
      <c r="H295" s="15"/>
    </row>
    <row r="296" spans="1:8" ht="24.9" customHeight="1">
      <c r="A296" s="15"/>
      <c r="B296" s="15"/>
      <c r="C296" s="15"/>
      <c r="D296" s="15"/>
      <c r="E296" s="15"/>
      <c r="F296" s="15"/>
      <c r="G296" s="15"/>
      <c r="H296" s="15"/>
    </row>
    <row r="297" spans="1:8" ht="24.9" customHeight="1">
      <c r="A297" s="15"/>
      <c r="B297" s="15"/>
      <c r="C297" s="15"/>
      <c r="D297" s="15"/>
      <c r="E297" s="15"/>
      <c r="F297" s="15"/>
      <c r="G297" s="15"/>
      <c r="H297" s="15"/>
    </row>
    <row r="298" spans="1:8" ht="24.9" customHeight="1">
      <c r="A298" s="15"/>
      <c r="B298" s="15"/>
      <c r="C298" s="15"/>
      <c r="D298" s="15"/>
      <c r="E298" s="15"/>
      <c r="F298" s="15"/>
      <c r="G298" s="15"/>
      <c r="H298" s="15"/>
    </row>
    <row r="299" spans="1:8" ht="24.9" customHeight="1">
      <c r="A299" s="15"/>
      <c r="B299" s="15"/>
      <c r="C299" s="15"/>
      <c r="D299" s="15"/>
      <c r="E299" s="15"/>
      <c r="F299" s="15"/>
      <c r="G299" s="15"/>
      <c r="H299" s="15"/>
    </row>
    <row r="300" spans="1:8" ht="24.9" customHeight="1">
      <c r="A300" s="15"/>
      <c r="B300" s="15"/>
      <c r="C300" s="15"/>
      <c r="D300" s="15"/>
      <c r="E300" s="15"/>
      <c r="F300" s="15"/>
      <c r="G300" s="15"/>
      <c r="H300" s="15"/>
    </row>
    <row r="301" spans="1:8" ht="24.9" customHeight="1">
      <c r="A301" s="15"/>
      <c r="B301" s="15"/>
      <c r="C301" s="15"/>
      <c r="D301" s="15"/>
      <c r="E301" s="15"/>
      <c r="F301" s="15"/>
      <c r="G301" s="15"/>
      <c r="H301" s="15"/>
    </row>
    <row r="302" spans="1:8" ht="24.9" customHeight="1">
      <c r="A302" s="15"/>
      <c r="B302" s="15"/>
      <c r="C302" s="15"/>
      <c r="D302" s="15"/>
      <c r="E302" s="15"/>
      <c r="F302" s="15"/>
      <c r="G302" s="15"/>
      <c r="H302" s="15"/>
    </row>
    <row r="303" spans="1:8" ht="24.9" customHeight="1">
      <c r="A303" s="15"/>
      <c r="B303" s="15"/>
      <c r="C303" s="15"/>
      <c r="D303" s="15"/>
      <c r="E303" s="15"/>
      <c r="F303" s="15"/>
      <c r="G303" s="15"/>
      <c r="H303" s="15"/>
    </row>
    <row r="304" spans="1:8" ht="24.9" customHeight="1">
      <c r="A304" s="15"/>
      <c r="B304" s="15"/>
      <c r="C304" s="15"/>
      <c r="D304" s="15"/>
      <c r="E304" s="15"/>
      <c r="F304" s="15"/>
      <c r="G304" s="15"/>
      <c r="H304" s="15"/>
    </row>
    <row r="305" spans="1:8" ht="24.9" customHeight="1">
      <c r="A305" s="15"/>
      <c r="B305" s="15"/>
      <c r="C305" s="15"/>
      <c r="D305" s="15"/>
      <c r="E305" s="15"/>
      <c r="F305" s="15"/>
      <c r="G305" s="15"/>
      <c r="H305" s="15"/>
    </row>
    <row r="306" spans="1:8" ht="24.9" customHeight="1">
      <c r="A306" s="15"/>
      <c r="B306" s="15"/>
      <c r="C306" s="15"/>
      <c r="D306" s="15"/>
      <c r="E306" s="15"/>
      <c r="F306" s="15"/>
      <c r="G306" s="15"/>
      <c r="H306" s="15"/>
    </row>
    <row r="307" spans="1:8" ht="24.9" customHeight="1">
      <c r="A307" s="15"/>
      <c r="B307" s="15"/>
      <c r="C307" s="15"/>
      <c r="D307" s="15"/>
      <c r="E307" s="15"/>
      <c r="F307" s="15"/>
      <c r="G307" s="15"/>
      <c r="H307" s="15"/>
    </row>
    <row r="308" spans="1:8" ht="24.9" customHeight="1">
      <c r="A308" s="15"/>
      <c r="B308" s="15"/>
      <c r="C308" s="15"/>
      <c r="D308" s="15"/>
      <c r="E308" s="15"/>
      <c r="F308" s="15"/>
      <c r="G308" s="15"/>
      <c r="H308" s="15"/>
    </row>
    <row r="309" spans="1:8" ht="24.9" customHeight="1">
      <c r="A309" s="15"/>
      <c r="B309" s="15"/>
      <c r="C309" s="15"/>
      <c r="D309" s="15"/>
      <c r="E309" s="15"/>
      <c r="F309" s="15"/>
      <c r="G309" s="15"/>
      <c r="H309" s="15"/>
    </row>
    <row r="310" spans="1:8" ht="24.9" customHeight="1">
      <c r="A310" s="15"/>
      <c r="B310" s="15"/>
      <c r="C310" s="15"/>
      <c r="D310" s="15"/>
      <c r="E310" s="15"/>
      <c r="F310" s="15"/>
      <c r="G310" s="15"/>
      <c r="H310" s="15"/>
    </row>
    <row r="311" spans="1:8" ht="24.9" customHeight="1">
      <c r="A311" s="15"/>
      <c r="B311" s="15"/>
      <c r="C311" s="15"/>
      <c r="D311" s="15"/>
      <c r="E311" s="15"/>
      <c r="F311" s="15"/>
      <c r="G311" s="15"/>
      <c r="H311" s="15"/>
    </row>
    <row r="312" spans="1:8" ht="24.9" customHeight="1">
      <c r="A312" s="15"/>
      <c r="B312" s="15"/>
      <c r="C312" s="15"/>
      <c r="D312" s="15"/>
      <c r="E312" s="15"/>
      <c r="F312" s="15"/>
      <c r="G312" s="15"/>
      <c r="H312" s="15"/>
    </row>
    <row r="313" spans="1:8" ht="24.9" customHeight="1">
      <c r="A313" s="15"/>
      <c r="B313" s="15"/>
      <c r="C313" s="15"/>
      <c r="D313" s="15"/>
      <c r="E313" s="15"/>
      <c r="F313" s="15"/>
      <c r="G313" s="15"/>
      <c r="H313" s="15"/>
    </row>
    <row r="314" spans="1:8" ht="24.9" customHeight="1">
      <c r="A314" s="15"/>
      <c r="B314" s="15"/>
      <c r="C314" s="15"/>
      <c r="D314" s="15"/>
      <c r="E314" s="15"/>
      <c r="F314" s="15"/>
      <c r="G314" s="15"/>
      <c r="H314" s="15"/>
    </row>
    <row r="315" spans="1:8" ht="24.9" customHeight="1">
      <c r="A315" s="15"/>
      <c r="B315" s="15"/>
      <c r="C315" s="15"/>
      <c r="D315" s="15"/>
      <c r="E315" s="15"/>
      <c r="F315" s="15"/>
      <c r="G315" s="15"/>
      <c r="H315" s="15"/>
    </row>
    <row r="316" spans="1:8" ht="24.9" customHeight="1">
      <c r="A316" s="15"/>
      <c r="B316" s="15"/>
      <c r="C316" s="15"/>
      <c r="D316" s="15"/>
      <c r="E316" s="15"/>
      <c r="F316" s="15"/>
      <c r="G316" s="15"/>
      <c r="H316" s="15"/>
    </row>
    <row r="317" spans="1:8" ht="24.9" customHeight="1">
      <c r="A317" s="15"/>
      <c r="B317" s="15"/>
      <c r="C317" s="15"/>
      <c r="D317" s="15"/>
      <c r="E317" s="15"/>
      <c r="F317" s="15"/>
      <c r="G317" s="15"/>
      <c r="H317" s="15"/>
    </row>
    <row r="318" spans="1:8" ht="24.9" customHeight="1">
      <c r="A318" s="15"/>
      <c r="B318" s="15"/>
      <c r="C318" s="15"/>
      <c r="D318" s="15"/>
      <c r="E318" s="15"/>
      <c r="F318" s="15"/>
      <c r="G318" s="15"/>
      <c r="H318" s="15"/>
    </row>
    <row r="319" spans="1:8" ht="24.9" customHeight="1">
      <c r="A319" s="15"/>
      <c r="B319" s="15"/>
      <c r="C319" s="15"/>
      <c r="D319" s="15"/>
      <c r="E319" s="15"/>
      <c r="F319" s="15"/>
      <c r="G319" s="15"/>
      <c r="H319" s="15"/>
    </row>
    <row r="320" spans="1:8" ht="24.9" customHeight="1">
      <c r="A320" s="15"/>
      <c r="B320" s="15"/>
      <c r="C320" s="15"/>
      <c r="D320" s="15"/>
      <c r="E320" s="15"/>
      <c r="F320" s="15"/>
      <c r="G320" s="15"/>
      <c r="H320" s="15"/>
    </row>
    <row r="321" spans="1:8" ht="24.9" customHeight="1">
      <c r="A321" s="15"/>
      <c r="B321" s="15"/>
      <c r="C321" s="15"/>
      <c r="D321" s="15"/>
      <c r="E321" s="15"/>
      <c r="F321" s="15"/>
      <c r="G321" s="15"/>
      <c r="H321" s="15"/>
    </row>
    <row r="322" spans="1:8" ht="24.9" customHeight="1">
      <c r="A322" s="15"/>
      <c r="B322" s="15"/>
      <c r="C322" s="15"/>
      <c r="D322" s="15"/>
      <c r="E322" s="15"/>
      <c r="F322" s="15"/>
      <c r="G322" s="15"/>
      <c r="H322" s="15"/>
    </row>
    <row r="323" spans="1:8" ht="24.9" customHeight="1">
      <c r="A323" s="15"/>
      <c r="B323" s="15"/>
      <c r="C323" s="15"/>
      <c r="D323" s="15"/>
      <c r="E323" s="15"/>
      <c r="F323" s="15"/>
      <c r="G323" s="15"/>
      <c r="H323" s="15"/>
    </row>
    <row r="324" spans="1:8" ht="24.9" customHeight="1">
      <c r="A324" s="15"/>
      <c r="B324" s="15"/>
      <c r="C324" s="15"/>
      <c r="D324" s="15"/>
      <c r="E324" s="15"/>
      <c r="F324" s="15"/>
      <c r="G324" s="15"/>
      <c r="H324" s="15"/>
    </row>
    <row r="325" spans="1:8" ht="24.9" customHeight="1">
      <c r="A325" s="15"/>
      <c r="B325" s="15"/>
      <c r="C325" s="15"/>
      <c r="D325" s="15"/>
      <c r="E325" s="15"/>
      <c r="F325" s="15"/>
      <c r="G325" s="15"/>
      <c r="H325" s="15"/>
    </row>
    <row r="326" spans="1:8" ht="24.9" customHeight="1">
      <c r="A326" s="15"/>
      <c r="B326" s="15"/>
      <c r="C326" s="15"/>
      <c r="D326" s="15"/>
      <c r="E326" s="15"/>
      <c r="F326" s="15"/>
      <c r="G326" s="15"/>
      <c r="H326" s="15"/>
    </row>
    <row r="327" spans="1:8" ht="24.9" customHeight="1">
      <c r="A327" s="15"/>
      <c r="B327" s="15"/>
      <c r="C327" s="15"/>
      <c r="D327" s="15"/>
      <c r="E327" s="15"/>
      <c r="F327" s="15"/>
      <c r="G327" s="15"/>
      <c r="H327" s="15"/>
    </row>
    <row r="328" spans="1:8" ht="24.9" customHeight="1">
      <c r="A328" s="15"/>
      <c r="B328" s="15"/>
      <c r="C328" s="15"/>
      <c r="D328" s="15"/>
      <c r="E328" s="15"/>
      <c r="F328" s="15"/>
      <c r="G328" s="15"/>
      <c r="H328" s="15"/>
    </row>
    <row r="329" spans="1:8" ht="24.9" customHeight="1">
      <c r="A329" s="15"/>
      <c r="B329" s="15"/>
      <c r="C329" s="15"/>
      <c r="D329" s="15"/>
      <c r="E329" s="15"/>
      <c r="F329" s="15"/>
      <c r="G329" s="15"/>
      <c r="H329" s="15"/>
    </row>
    <row r="330" spans="1:8" ht="24.9" customHeight="1">
      <c r="A330" s="15"/>
      <c r="B330" s="15"/>
      <c r="C330" s="15"/>
      <c r="D330" s="15"/>
      <c r="E330" s="15"/>
      <c r="F330" s="15"/>
      <c r="G330" s="15"/>
      <c r="H330" s="15"/>
    </row>
    <row r="331" spans="1:8" ht="24.9" customHeight="1">
      <c r="A331" s="15"/>
      <c r="B331" s="15"/>
      <c r="C331" s="15"/>
      <c r="D331" s="15"/>
      <c r="E331" s="15"/>
      <c r="F331" s="15"/>
      <c r="G331" s="15"/>
      <c r="H331" s="15"/>
    </row>
    <row r="332" spans="1:8" ht="24.9" customHeight="1">
      <c r="A332" s="15"/>
      <c r="B332" s="15"/>
      <c r="C332" s="15"/>
      <c r="D332" s="15"/>
      <c r="E332" s="15"/>
      <c r="F332" s="15"/>
      <c r="G332" s="15"/>
      <c r="H332" s="15"/>
    </row>
    <row r="333" spans="1:8" ht="24.9" customHeight="1">
      <c r="A333" s="15"/>
      <c r="B333" s="15"/>
      <c r="C333" s="15"/>
      <c r="D333" s="15"/>
      <c r="E333" s="15"/>
      <c r="F333" s="15"/>
      <c r="G333" s="15"/>
      <c r="H333" s="15"/>
    </row>
    <row r="334" spans="1:8" ht="24.9" customHeight="1">
      <c r="A334" s="15"/>
      <c r="B334" s="15"/>
      <c r="C334" s="15"/>
      <c r="D334" s="15"/>
      <c r="E334" s="15"/>
      <c r="F334" s="15"/>
      <c r="G334" s="15"/>
      <c r="H334" s="15"/>
    </row>
    <row r="335" spans="1:8" ht="24.9" customHeight="1">
      <c r="A335" s="15"/>
      <c r="B335" s="15"/>
      <c r="C335" s="15"/>
      <c r="D335" s="15"/>
      <c r="E335" s="15"/>
      <c r="F335" s="15"/>
      <c r="G335" s="15"/>
      <c r="H335" s="15"/>
    </row>
    <row r="336" spans="1:8" ht="24.9" customHeight="1">
      <c r="A336" s="15"/>
      <c r="B336" s="15"/>
      <c r="C336" s="15"/>
      <c r="D336" s="15"/>
      <c r="E336" s="15"/>
      <c r="F336" s="15"/>
      <c r="G336" s="15"/>
      <c r="H336" s="15"/>
    </row>
    <row r="337" spans="1:8" ht="24.9" customHeight="1">
      <c r="A337" s="15"/>
      <c r="B337" s="15"/>
      <c r="C337" s="15"/>
      <c r="D337" s="15"/>
      <c r="E337" s="15"/>
      <c r="F337" s="15"/>
      <c r="G337" s="15"/>
      <c r="H337" s="15"/>
    </row>
    <row r="338" spans="1:8" ht="24.9" customHeight="1">
      <c r="A338" s="15"/>
      <c r="B338" s="15"/>
      <c r="C338" s="15"/>
      <c r="D338" s="15"/>
      <c r="E338" s="15"/>
      <c r="F338" s="15"/>
      <c r="G338" s="15"/>
      <c r="H338" s="15"/>
    </row>
    <row r="339" spans="1:8" ht="24.9" customHeight="1">
      <c r="A339" s="15"/>
      <c r="B339" s="15"/>
      <c r="C339" s="15"/>
      <c r="D339" s="15"/>
      <c r="E339" s="15"/>
      <c r="F339" s="15"/>
      <c r="G339" s="15"/>
      <c r="H339" s="15"/>
    </row>
    <row r="340" spans="1:8" ht="24.9" customHeight="1">
      <c r="A340" s="15"/>
      <c r="B340" s="15"/>
      <c r="C340" s="15"/>
      <c r="D340" s="15"/>
      <c r="E340" s="15"/>
      <c r="F340" s="15"/>
      <c r="G340" s="15"/>
      <c r="H340" s="15"/>
    </row>
    <row r="341" spans="1:8" ht="24.9" customHeight="1">
      <c r="A341" s="15"/>
      <c r="B341" s="15"/>
      <c r="C341" s="15"/>
      <c r="D341" s="15"/>
      <c r="E341" s="15"/>
      <c r="F341" s="15"/>
      <c r="G341" s="15"/>
      <c r="H341" s="15"/>
    </row>
    <row r="342" spans="1:8" ht="24.9" customHeight="1">
      <c r="A342" s="15"/>
      <c r="B342" s="15"/>
      <c r="C342" s="15"/>
      <c r="D342" s="15"/>
      <c r="E342" s="15"/>
      <c r="F342" s="15"/>
      <c r="G342" s="15"/>
      <c r="H342" s="15"/>
    </row>
    <row r="343" spans="1:8" ht="24.9" customHeight="1">
      <c r="A343" s="15"/>
      <c r="B343" s="15"/>
      <c r="C343" s="15"/>
      <c r="D343" s="15"/>
      <c r="E343" s="15"/>
      <c r="F343" s="15"/>
      <c r="G343" s="15"/>
      <c r="H343" s="15"/>
    </row>
    <row r="344" spans="1:8" ht="24.9" customHeight="1">
      <c r="A344" s="15"/>
      <c r="B344" s="15"/>
      <c r="C344" s="15"/>
      <c r="D344" s="15"/>
      <c r="E344" s="15"/>
      <c r="F344" s="15"/>
      <c r="G344" s="15"/>
      <c r="H344" s="15"/>
    </row>
    <row r="345" spans="1:8" ht="24.9" customHeight="1">
      <c r="A345" s="15"/>
      <c r="B345" s="15"/>
      <c r="C345" s="15"/>
      <c r="D345" s="15"/>
      <c r="E345" s="15"/>
      <c r="F345" s="15"/>
      <c r="G345" s="15"/>
      <c r="H345" s="15"/>
    </row>
    <row r="346" spans="1:8" ht="24.9" customHeight="1">
      <c r="A346" s="15"/>
      <c r="B346" s="15"/>
      <c r="C346" s="15"/>
      <c r="D346" s="15"/>
      <c r="E346" s="15"/>
      <c r="F346" s="15"/>
      <c r="G346" s="15"/>
      <c r="H346" s="15"/>
    </row>
    <row r="347" spans="1:8" ht="24.9" customHeight="1">
      <c r="A347" s="15"/>
      <c r="B347" s="15"/>
      <c r="C347" s="15"/>
      <c r="D347" s="15"/>
      <c r="E347" s="15"/>
      <c r="F347" s="15"/>
      <c r="G347" s="15"/>
      <c r="H347" s="15"/>
    </row>
    <row r="348" spans="1:8" ht="24.9" customHeight="1">
      <c r="A348" s="15"/>
      <c r="B348" s="15"/>
      <c r="C348" s="15"/>
      <c r="D348" s="15"/>
      <c r="E348" s="15"/>
      <c r="F348" s="15"/>
      <c r="G348" s="15"/>
      <c r="H348" s="15"/>
    </row>
    <row r="349" spans="1:8" ht="24.9" customHeight="1">
      <c r="A349" s="15"/>
      <c r="B349" s="15"/>
      <c r="C349" s="15"/>
      <c r="D349" s="15"/>
      <c r="E349" s="15"/>
      <c r="F349" s="15"/>
      <c r="G349" s="15"/>
      <c r="H349" s="15"/>
    </row>
    <row r="350" spans="1:8" ht="24.9" customHeight="1">
      <c r="A350" s="15"/>
      <c r="B350" s="15"/>
      <c r="C350" s="15"/>
      <c r="D350" s="15"/>
      <c r="E350" s="15"/>
      <c r="F350" s="15"/>
      <c r="G350" s="15"/>
      <c r="H350" s="15"/>
    </row>
    <row r="351" spans="1:8" ht="24.9" customHeight="1">
      <c r="A351" s="15"/>
      <c r="B351" s="15"/>
      <c r="C351" s="15"/>
      <c r="D351" s="15"/>
      <c r="E351" s="15"/>
      <c r="F351" s="15"/>
      <c r="G351" s="15"/>
      <c r="H351" s="15"/>
    </row>
    <row r="352" spans="1:8" ht="24.9" customHeight="1">
      <c r="A352" s="15"/>
      <c r="B352" s="15"/>
      <c r="C352" s="15"/>
      <c r="D352" s="15"/>
      <c r="E352" s="15"/>
      <c r="F352" s="15"/>
      <c r="G352" s="15"/>
      <c r="H352" s="15"/>
    </row>
    <row r="353" spans="1:8" ht="24.9" customHeight="1">
      <c r="A353" s="15"/>
      <c r="B353" s="15"/>
      <c r="C353" s="15"/>
      <c r="D353" s="15"/>
      <c r="E353" s="15"/>
      <c r="F353" s="15"/>
      <c r="G353" s="15"/>
      <c r="H353" s="15"/>
    </row>
    <row r="354" spans="1:8" ht="24.9" customHeight="1">
      <c r="A354" s="15"/>
      <c r="B354" s="15"/>
      <c r="C354" s="15"/>
      <c r="D354" s="15"/>
      <c r="E354" s="15"/>
      <c r="F354" s="15"/>
      <c r="G354" s="15"/>
      <c r="H354" s="15"/>
    </row>
    <row r="355" spans="1:8" ht="24.9" customHeight="1">
      <c r="A355" s="15"/>
      <c r="B355" s="15"/>
      <c r="C355" s="15"/>
      <c r="D355" s="15"/>
      <c r="E355" s="15"/>
      <c r="F355" s="15"/>
      <c r="G355" s="15"/>
      <c r="H355" s="15"/>
    </row>
    <row r="356" spans="1:8" ht="24.9" customHeight="1">
      <c r="A356" s="15"/>
      <c r="B356" s="15"/>
      <c r="C356" s="15"/>
      <c r="D356" s="15"/>
      <c r="E356" s="15"/>
      <c r="F356" s="15"/>
      <c r="G356" s="15"/>
      <c r="H356" s="15"/>
    </row>
    <row r="357" spans="1:8" ht="24.9" customHeight="1">
      <c r="A357" s="15"/>
      <c r="B357" s="15"/>
      <c r="C357" s="15"/>
      <c r="D357" s="15"/>
      <c r="E357" s="15"/>
      <c r="F357" s="15"/>
      <c r="G357" s="15"/>
      <c r="H357" s="15"/>
    </row>
    <row r="358" spans="1:8" ht="24.9" customHeight="1">
      <c r="A358" s="15"/>
      <c r="B358" s="15"/>
      <c r="C358" s="15"/>
      <c r="D358" s="15"/>
      <c r="E358" s="15"/>
      <c r="F358" s="15"/>
      <c r="G358" s="15"/>
      <c r="H358" s="15"/>
    </row>
    <row r="359" spans="1:8" ht="24.9" customHeight="1">
      <c r="A359" s="15"/>
      <c r="B359" s="15"/>
      <c r="C359" s="15"/>
      <c r="D359" s="15"/>
      <c r="E359" s="15"/>
      <c r="F359" s="15"/>
      <c r="G359" s="15"/>
      <c r="H359" s="15"/>
    </row>
    <row r="360" spans="1:8" ht="24.9" customHeight="1">
      <c r="A360" s="15"/>
      <c r="B360" s="15"/>
      <c r="C360" s="15"/>
      <c r="D360" s="15"/>
      <c r="E360" s="15"/>
      <c r="F360" s="15"/>
      <c r="G360" s="15"/>
      <c r="H360" s="15"/>
    </row>
    <row r="361" spans="1:8" ht="24.9" customHeight="1">
      <c r="A361" s="15"/>
      <c r="B361" s="15"/>
      <c r="C361" s="15"/>
      <c r="D361" s="15"/>
      <c r="E361" s="15"/>
      <c r="F361" s="15"/>
      <c r="G361" s="15"/>
      <c r="H361" s="15"/>
    </row>
    <row r="362" spans="1:8" ht="24.9" customHeight="1">
      <c r="A362" s="15"/>
      <c r="B362" s="15"/>
      <c r="C362" s="15"/>
      <c r="D362" s="15"/>
      <c r="E362" s="15"/>
      <c r="F362" s="15"/>
      <c r="G362" s="15"/>
      <c r="H362" s="15"/>
    </row>
    <row r="363" spans="1:8" ht="24.9" customHeight="1">
      <c r="A363" s="15"/>
      <c r="B363" s="15"/>
      <c r="C363" s="15"/>
      <c r="D363" s="15"/>
      <c r="E363" s="15"/>
      <c r="F363" s="15"/>
      <c r="G363" s="15"/>
      <c r="H363" s="15"/>
    </row>
    <row r="364" spans="1:8" ht="24.9" customHeight="1">
      <c r="A364" s="15"/>
      <c r="B364" s="15"/>
      <c r="C364" s="15"/>
      <c r="D364" s="15"/>
      <c r="E364" s="15"/>
      <c r="F364" s="15"/>
      <c r="G364" s="15"/>
      <c r="H364" s="15"/>
    </row>
    <row r="365" spans="1:8" ht="24.9" customHeight="1">
      <c r="A365" s="15"/>
      <c r="B365" s="15"/>
      <c r="C365" s="15"/>
      <c r="D365" s="15"/>
      <c r="E365" s="15"/>
      <c r="F365" s="15"/>
      <c r="G365" s="15"/>
      <c r="H365" s="15"/>
    </row>
    <row r="366" spans="1:8" ht="24.9" customHeight="1">
      <c r="A366" s="15"/>
      <c r="B366" s="15"/>
      <c r="C366" s="15"/>
      <c r="D366" s="15"/>
      <c r="E366" s="15"/>
      <c r="F366" s="15"/>
      <c r="G366" s="15"/>
      <c r="H366" s="15"/>
    </row>
    <row r="367" spans="1:8" ht="24.9" customHeight="1">
      <c r="A367" s="15"/>
      <c r="B367" s="15"/>
      <c r="C367" s="15"/>
      <c r="D367" s="15"/>
      <c r="E367" s="15"/>
      <c r="F367" s="15"/>
      <c r="G367" s="15"/>
      <c r="H367" s="15"/>
    </row>
    <row r="368" spans="1:8" ht="24.9" customHeight="1">
      <c r="A368" s="15"/>
      <c r="B368" s="15"/>
      <c r="C368" s="15"/>
      <c r="D368" s="15"/>
      <c r="E368" s="15"/>
      <c r="F368" s="15"/>
      <c r="G368" s="15"/>
      <c r="H368" s="15"/>
    </row>
    <row r="369" spans="1:8" ht="24.9" customHeight="1">
      <c r="A369" s="15"/>
      <c r="B369" s="15"/>
      <c r="C369" s="15"/>
      <c r="D369" s="15"/>
      <c r="E369" s="15"/>
      <c r="F369" s="15"/>
      <c r="G369" s="15"/>
      <c r="H369" s="15"/>
    </row>
    <row r="370" spans="1:8" ht="24.9" customHeight="1">
      <c r="A370" s="15"/>
      <c r="B370" s="15"/>
      <c r="C370" s="15"/>
      <c r="D370" s="15"/>
      <c r="E370" s="15"/>
      <c r="F370" s="15"/>
      <c r="G370" s="15"/>
      <c r="H370" s="15"/>
    </row>
    <row r="371" spans="1:8" ht="24.9" customHeight="1">
      <c r="A371" s="15"/>
      <c r="B371" s="15"/>
      <c r="C371" s="15"/>
      <c r="D371" s="15"/>
      <c r="E371" s="15"/>
      <c r="F371" s="15"/>
      <c r="G371" s="15"/>
      <c r="H371" s="15"/>
    </row>
    <row r="372" spans="1:8" ht="24.9" customHeight="1">
      <c r="A372" s="15"/>
      <c r="B372" s="15"/>
      <c r="C372" s="15"/>
      <c r="D372" s="15"/>
      <c r="E372" s="15"/>
      <c r="F372" s="15"/>
      <c r="G372" s="15"/>
      <c r="H372" s="15"/>
    </row>
    <row r="373" spans="1:8" ht="24.9" customHeight="1">
      <c r="A373" s="15"/>
      <c r="B373" s="15"/>
      <c r="C373" s="15"/>
      <c r="D373" s="15"/>
      <c r="E373" s="15"/>
      <c r="F373" s="15"/>
      <c r="G373" s="15"/>
      <c r="H373" s="15"/>
    </row>
    <row r="374" spans="1:8" ht="24.9" customHeight="1">
      <c r="A374" s="15"/>
      <c r="B374" s="15"/>
      <c r="C374" s="15"/>
      <c r="D374" s="15"/>
      <c r="E374" s="15"/>
      <c r="F374" s="15"/>
      <c r="G374" s="15"/>
      <c r="H374" s="15"/>
    </row>
    <row r="375" spans="1:8" ht="24.9" customHeight="1">
      <c r="A375" s="15"/>
      <c r="B375" s="15"/>
      <c r="C375" s="15"/>
      <c r="D375" s="15"/>
      <c r="E375" s="15"/>
      <c r="F375" s="15"/>
      <c r="G375" s="15"/>
      <c r="H375" s="15"/>
    </row>
    <row r="376" spans="1:8" ht="24.9" customHeight="1">
      <c r="A376" s="15"/>
      <c r="B376" s="15"/>
      <c r="C376" s="15"/>
      <c r="D376" s="15"/>
      <c r="E376" s="15"/>
      <c r="F376" s="15"/>
      <c r="G376" s="15"/>
      <c r="H376" s="15"/>
    </row>
    <row r="377" spans="1:8" ht="24.9" customHeight="1">
      <c r="A377" s="15"/>
      <c r="B377" s="15"/>
      <c r="C377" s="15"/>
      <c r="D377" s="15"/>
      <c r="E377" s="15"/>
      <c r="F377" s="15"/>
      <c r="G377" s="15"/>
      <c r="H377" s="15"/>
    </row>
    <row r="378" spans="1:8" ht="24.9" customHeight="1">
      <c r="A378" s="15"/>
      <c r="B378" s="15"/>
      <c r="C378" s="15"/>
      <c r="D378" s="15"/>
      <c r="E378" s="15"/>
      <c r="F378" s="15"/>
      <c r="G378" s="15"/>
      <c r="H378" s="15"/>
    </row>
    <row r="379" spans="1:8" ht="24.9" customHeight="1">
      <c r="A379" s="15"/>
      <c r="B379" s="15"/>
      <c r="C379" s="15"/>
      <c r="D379" s="15"/>
      <c r="E379" s="15"/>
      <c r="F379" s="15"/>
      <c r="G379" s="15"/>
      <c r="H379" s="15"/>
    </row>
    <row r="380" spans="1:8" ht="24.9" customHeight="1">
      <c r="A380" s="15"/>
      <c r="B380" s="15"/>
      <c r="C380" s="15"/>
      <c r="D380" s="15"/>
      <c r="E380" s="15"/>
      <c r="F380" s="15"/>
      <c r="G380" s="15"/>
      <c r="H380" s="15"/>
    </row>
    <row r="381" spans="1:8" ht="24.9" customHeight="1">
      <c r="A381" s="15"/>
      <c r="B381" s="15"/>
      <c r="C381" s="15"/>
      <c r="D381" s="15"/>
      <c r="E381" s="15"/>
      <c r="F381" s="15"/>
      <c r="G381" s="15"/>
      <c r="H381" s="15"/>
    </row>
    <row r="382" spans="1:8" ht="24.9" customHeight="1">
      <c r="A382" s="15"/>
      <c r="B382" s="15"/>
      <c r="C382" s="15"/>
      <c r="D382" s="15"/>
      <c r="E382" s="15"/>
      <c r="F382" s="15"/>
      <c r="G382" s="15"/>
      <c r="H382" s="15"/>
    </row>
    <row r="383" spans="1:8" ht="24.9" customHeight="1">
      <c r="A383" s="15"/>
      <c r="B383" s="15"/>
      <c r="C383" s="15"/>
      <c r="D383" s="15"/>
      <c r="E383" s="15"/>
      <c r="F383" s="15"/>
      <c r="G383" s="15"/>
      <c r="H383" s="15"/>
    </row>
    <row r="384" spans="1:8" ht="24.9" customHeight="1">
      <c r="A384" s="15"/>
      <c r="B384" s="15"/>
      <c r="C384" s="15"/>
      <c r="D384" s="15"/>
      <c r="E384" s="15"/>
      <c r="F384" s="15"/>
      <c r="G384" s="15"/>
      <c r="H384" s="15"/>
    </row>
    <row r="385" spans="1:8" ht="24.9" customHeight="1">
      <c r="A385" s="15"/>
      <c r="B385" s="15"/>
      <c r="C385" s="15"/>
      <c r="D385" s="15"/>
      <c r="E385" s="15"/>
      <c r="F385" s="15"/>
      <c r="G385" s="15"/>
      <c r="H385" s="15"/>
    </row>
    <row r="386" spans="1:8" ht="24.9" customHeight="1">
      <c r="A386" s="15"/>
      <c r="B386" s="15"/>
      <c r="C386" s="15"/>
      <c r="D386" s="15"/>
      <c r="E386" s="15"/>
      <c r="F386" s="15"/>
      <c r="G386" s="15"/>
      <c r="H386" s="15"/>
    </row>
    <row r="387" spans="1:8" ht="24.9" customHeight="1">
      <c r="A387" s="15"/>
      <c r="B387" s="15"/>
      <c r="C387" s="15"/>
      <c r="D387" s="15"/>
      <c r="E387" s="15"/>
      <c r="F387" s="15"/>
      <c r="G387" s="15"/>
      <c r="H387" s="15"/>
    </row>
    <row r="388" spans="1:8" ht="24.9" customHeight="1">
      <c r="A388" s="15"/>
      <c r="B388" s="15"/>
      <c r="C388" s="15"/>
      <c r="D388" s="15"/>
      <c r="E388" s="15"/>
      <c r="F388" s="15"/>
      <c r="G388" s="15"/>
      <c r="H388" s="15"/>
    </row>
    <row r="389" spans="1:8" ht="24.9" customHeight="1">
      <c r="A389" s="15"/>
      <c r="B389" s="15"/>
      <c r="C389" s="15"/>
      <c r="D389" s="15"/>
      <c r="E389" s="15"/>
      <c r="F389" s="15"/>
      <c r="G389" s="15"/>
      <c r="H389" s="15"/>
    </row>
    <row r="390" spans="1:8" ht="24.9" customHeight="1">
      <c r="A390" s="15"/>
      <c r="B390" s="15"/>
      <c r="C390" s="15"/>
      <c r="D390" s="15"/>
      <c r="E390" s="15"/>
      <c r="F390" s="15"/>
      <c r="G390" s="15"/>
      <c r="H390" s="15"/>
    </row>
    <row r="391" spans="1:8" ht="24.9" customHeight="1">
      <c r="A391" s="15"/>
      <c r="B391" s="15"/>
      <c r="C391" s="15"/>
      <c r="D391" s="15"/>
      <c r="E391" s="15"/>
      <c r="F391" s="15"/>
      <c r="G391" s="15"/>
      <c r="H391" s="15"/>
    </row>
    <row r="392" spans="1:8" ht="24.9" customHeight="1">
      <c r="A392" s="15"/>
      <c r="B392" s="15"/>
      <c r="C392" s="15"/>
      <c r="D392" s="15"/>
      <c r="E392" s="15"/>
      <c r="F392" s="15"/>
      <c r="G392" s="15"/>
      <c r="H392" s="15"/>
    </row>
    <row r="393" spans="1:8" ht="24.9" customHeight="1">
      <c r="A393" s="15"/>
      <c r="B393" s="15"/>
      <c r="C393" s="15"/>
      <c r="D393" s="15"/>
      <c r="E393" s="15"/>
      <c r="F393" s="15"/>
      <c r="G393" s="15"/>
      <c r="H393" s="15"/>
    </row>
    <row r="394" spans="1:8" ht="24.9" customHeight="1">
      <c r="A394" s="15"/>
      <c r="B394" s="15"/>
      <c r="C394" s="15"/>
      <c r="D394" s="15"/>
      <c r="E394" s="15"/>
      <c r="F394" s="15"/>
      <c r="G394" s="15"/>
      <c r="H394" s="15"/>
    </row>
    <row r="395" spans="1:8" ht="24.9" customHeight="1">
      <c r="A395" s="15"/>
      <c r="B395" s="15"/>
      <c r="C395" s="15"/>
      <c r="D395" s="15"/>
      <c r="E395" s="15"/>
      <c r="F395" s="15"/>
      <c r="G395" s="15"/>
      <c r="H395" s="15"/>
    </row>
    <row r="396" spans="1:8" ht="24.9" customHeight="1">
      <c r="A396" s="15"/>
      <c r="B396" s="15"/>
      <c r="C396" s="15"/>
      <c r="D396" s="15"/>
      <c r="E396" s="15"/>
      <c r="F396" s="15"/>
      <c r="G396" s="15"/>
      <c r="H396" s="15"/>
    </row>
    <row r="397" spans="1:8" ht="24.9" customHeight="1">
      <c r="A397" s="15"/>
      <c r="B397" s="15"/>
      <c r="C397" s="15"/>
      <c r="D397" s="15"/>
      <c r="E397" s="15"/>
      <c r="F397" s="15"/>
      <c r="G397" s="15"/>
      <c r="H397" s="15"/>
    </row>
    <row r="398" spans="1:8" ht="24.9" customHeight="1">
      <c r="A398" s="15"/>
      <c r="B398" s="15"/>
      <c r="C398" s="15"/>
      <c r="D398" s="15"/>
      <c r="E398" s="15"/>
      <c r="F398" s="15"/>
      <c r="G398" s="15"/>
      <c r="H398" s="15"/>
    </row>
    <row r="399" spans="1:8" ht="24.9" customHeight="1">
      <c r="A399" s="15"/>
      <c r="B399" s="15"/>
      <c r="C399" s="15"/>
      <c r="D399" s="15"/>
      <c r="E399" s="15"/>
      <c r="F399" s="15"/>
      <c r="G399" s="15"/>
      <c r="H399" s="15"/>
    </row>
    <row r="400" spans="1:8" ht="24.9" customHeight="1">
      <c r="A400" s="15"/>
      <c r="B400" s="15"/>
      <c r="C400" s="15"/>
      <c r="D400" s="15"/>
      <c r="E400" s="15"/>
      <c r="F400" s="15"/>
      <c r="G400" s="15"/>
      <c r="H400" s="15"/>
    </row>
    <row r="401" spans="1:8" ht="24.9" customHeight="1">
      <c r="A401" s="15"/>
      <c r="B401" s="15"/>
      <c r="C401" s="15"/>
      <c r="D401" s="15"/>
      <c r="E401" s="15"/>
      <c r="F401" s="15"/>
      <c r="G401" s="15"/>
      <c r="H401" s="15"/>
    </row>
    <row r="402" spans="1:8" ht="24.9" customHeight="1">
      <c r="A402" s="15"/>
      <c r="B402" s="15"/>
      <c r="C402" s="15"/>
      <c r="D402" s="15"/>
      <c r="E402" s="15"/>
      <c r="F402" s="15"/>
      <c r="G402" s="15"/>
      <c r="H402" s="15"/>
    </row>
    <row r="403" spans="1:8" ht="24.9" customHeight="1">
      <c r="A403" s="15"/>
      <c r="B403" s="15"/>
      <c r="C403" s="15"/>
      <c r="D403" s="15"/>
      <c r="E403" s="15"/>
      <c r="F403" s="15"/>
      <c r="G403" s="15"/>
      <c r="H403" s="15"/>
    </row>
    <row r="404" spans="1:8" ht="24.9" customHeight="1">
      <c r="A404" s="15"/>
      <c r="B404" s="15"/>
      <c r="C404" s="15"/>
      <c r="D404" s="15"/>
      <c r="E404" s="15"/>
      <c r="F404" s="15"/>
      <c r="G404" s="15"/>
      <c r="H404" s="15"/>
    </row>
    <row r="405" spans="1:8" ht="24.9" customHeight="1">
      <c r="A405" s="15"/>
      <c r="B405" s="15"/>
      <c r="C405" s="15"/>
      <c r="D405" s="15"/>
      <c r="E405" s="15"/>
      <c r="F405" s="15"/>
      <c r="G405" s="15"/>
      <c r="H405" s="15"/>
    </row>
    <row r="406" spans="1:8" ht="24.9" customHeight="1">
      <c r="A406" s="15"/>
      <c r="B406" s="15"/>
      <c r="C406" s="15"/>
      <c r="D406" s="15"/>
      <c r="E406" s="15"/>
      <c r="F406" s="15"/>
      <c r="G406" s="15"/>
      <c r="H406" s="15"/>
    </row>
    <row r="407" spans="1:8" ht="24.9" customHeight="1">
      <c r="A407" s="15"/>
      <c r="B407" s="15"/>
      <c r="C407" s="15"/>
      <c r="D407" s="15"/>
      <c r="E407" s="15"/>
      <c r="F407" s="15"/>
      <c r="G407" s="15"/>
      <c r="H407" s="15"/>
    </row>
    <row r="408" spans="1:8" ht="24.9" customHeight="1">
      <c r="A408" s="15"/>
      <c r="B408" s="15"/>
      <c r="C408" s="15"/>
      <c r="D408" s="15"/>
      <c r="E408" s="15"/>
      <c r="F408" s="15"/>
      <c r="G408" s="15"/>
      <c r="H408" s="15"/>
    </row>
    <row r="409" spans="1:8" ht="24.9" customHeight="1">
      <c r="A409" s="15"/>
      <c r="B409" s="15"/>
      <c r="C409" s="15"/>
      <c r="D409" s="15"/>
      <c r="E409" s="15"/>
      <c r="F409" s="15"/>
      <c r="G409" s="15"/>
      <c r="H409" s="15"/>
    </row>
    <row r="410" spans="1:8" ht="24.9" customHeight="1">
      <c r="A410" s="15"/>
      <c r="B410" s="15"/>
      <c r="C410" s="15"/>
      <c r="D410" s="15"/>
      <c r="E410" s="15"/>
      <c r="F410" s="15"/>
      <c r="G410" s="15"/>
      <c r="H410" s="15"/>
    </row>
    <row r="411" spans="1:8" ht="24.9" customHeight="1">
      <c r="A411" s="15"/>
      <c r="B411" s="15"/>
      <c r="C411" s="15"/>
      <c r="D411" s="15"/>
      <c r="E411" s="15"/>
      <c r="F411" s="15"/>
      <c r="G411" s="15"/>
      <c r="H411" s="15"/>
    </row>
    <row r="412" spans="1:8" ht="24.9" customHeight="1">
      <c r="A412" s="15"/>
      <c r="B412" s="15"/>
      <c r="C412" s="15"/>
      <c r="D412" s="15"/>
      <c r="E412" s="15"/>
      <c r="F412" s="15"/>
      <c r="G412" s="15"/>
      <c r="H412" s="15"/>
    </row>
    <row r="413" spans="1:8" ht="24.9" customHeight="1">
      <c r="A413" s="15"/>
      <c r="B413" s="15"/>
      <c r="C413" s="15"/>
      <c r="D413" s="15"/>
      <c r="E413" s="15"/>
      <c r="F413" s="15"/>
      <c r="G413" s="15"/>
      <c r="H413" s="15"/>
    </row>
    <row r="414" spans="1:8" ht="24.9" customHeight="1">
      <c r="A414" s="15"/>
      <c r="B414" s="15"/>
      <c r="C414" s="15"/>
      <c r="D414" s="15"/>
      <c r="E414" s="15"/>
      <c r="F414" s="15"/>
      <c r="G414" s="15"/>
      <c r="H414" s="15"/>
    </row>
    <row r="415" spans="1:8" ht="24.9" customHeight="1">
      <c r="A415" s="15"/>
      <c r="B415" s="15"/>
      <c r="C415" s="15"/>
      <c r="D415" s="15"/>
      <c r="E415" s="15"/>
      <c r="F415" s="15"/>
      <c r="G415" s="15"/>
      <c r="H415" s="15"/>
    </row>
    <row r="416" spans="1:8" ht="24.9" customHeight="1">
      <c r="A416" s="15"/>
      <c r="B416" s="15"/>
      <c r="C416" s="15"/>
      <c r="D416" s="15"/>
      <c r="E416" s="15"/>
      <c r="F416" s="15"/>
      <c r="G416" s="15"/>
      <c r="H416" s="15"/>
    </row>
    <row r="417" spans="1:8" ht="24.9" customHeight="1">
      <c r="A417" s="15"/>
      <c r="B417" s="15"/>
      <c r="C417" s="15"/>
      <c r="D417" s="15"/>
      <c r="E417" s="15"/>
      <c r="F417" s="15"/>
      <c r="G417" s="15"/>
      <c r="H417" s="15"/>
    </row>
    <row r="418" spans="1:8" ht="24.9" customHeight="1">
      <c r="A418" s="15"/>
      <c r="B418" s="15"/>
      <c r="C418" s="15"/>
      <c r="D418" s="15"/>
      <c r="E418" s="15"/>
      <c r="F418" s="15"/>
      <c r="G418" s="15"/>
      <c r="H418" s="15"/>
    </row>
    <row r="419" spans="1:8" ht="24.9" customHeight="1">
      <c r="A419" s="15"/>
      <c r="B419" s="15"/>
      <c r="C419" s="15"/>
      <c r="D419" s="15"/>
      <c r="E419" s="15"/>
      <c r="F419" s="15"/>
      <c r="G419" s="15"/>
      <c r="H419" s="15"/>
    </row>
    <row r="420" spans="1:8" ht="24.9" customHeight="1">
      <c r="A420" s="15"/>
      <c r="B420" s="15"/>
      <c r="C420" s="15"/>
      <c r="D420" s="15"/>
      <c r="E420" s="15"/>
      <c r="F420" s="15"/>
      <c r="G420" s="15"/>
      <c r="H420" s="15"/>
    </row>
    <row r="421" spans="1:8" ht="24.9" customHeight="1">
      <c r="A421" s="15"/>
      <c r="B421" s="15"/>
      <c r="C421" s="15"/>
      <c r="D421" s="15"/>
      <c r="E421" s="15"/>
      <c r="F421" s="15"/>
      <c r="G421" s="15"/>
      <c r="H421" s="15"/>
    </row>
    <row r="422" spans="1:8" ht="24.9" customHeight="1">
      <c r="A422" s="15"/>
      <c r="B422" s="15"/>
      <c r="C422" s="15"/>
      <c r="D422" s="15"/>
      <c r="E422" s="15"/>
      <c r="F422" s="15"/>
      <c r="G422" s="15"/>
      <c r="H422" s="15"/>
    </row>
    <row r="423" spans="1:8" ht="24.9" customHeight="1">
      <c r="A423" s="15"/>
      <c r="B423" s="15"/>
      <c r="C423" s="15"/>
      <c r="D423" s="15"/>
      <c r="E423" s="15"/>
      <c r="F423" s="15"/>
      <c r="G423" s="15"/>
      <c r="H423" s="15"/>
    </row>
    <row r="424" spans="1:8" ht="24.9" customHeight="1">
      <c r="A424" s="15"/>
      <c r="B424" s="15"/>
      <c r="C424" s="15"/>
      <c r="D424" s="15"/>
      <c r="E424" s="15"/>
      <c r="F424" s="15"/>
      <c r="G424" s="15"/>
      <c r="H424" s="15"/>
    </row>
    <row r="425" spans="1:8" ht="24.9" customHeight="1">
      <c r="A425" s="15"/>
      <c r="B425" s="15"/>
      <c r="C425" s="15"/>
      <c r="D425" s="15"/>
      <c r="E425" s="15"/>
      <c r="F425" s="15"/>
      <c r="G425" s="15"/>
      <c r="H425" s="15"/>
    </row>
    <row r="426" spans="1:8" ht="24.9" customHeight="1">
      <c r="A426" s="15"/>
      <c r="B426" s="15"/>
      <c r="C426" s="15"/>
      <c r="D426" s="15"/>
      <c r="E426" s="15"/>
      <c r="F426" s="15"/>
      <c r="G426" s="15"/>
      <c r="H426" s="15"/>
    </row>
    <row r="427" spans="1:8" ht="24.9" customHeight="1">
      <c r="A427" s="15"/>
      <c r="B427" s="15"/>
      <c r="C427" s="15"/>
      <c r="D427" s="15"/>
      <c r="E427" s="15"/>
      <c r="F427" s="15"/>
      <c r="G427" s="15"/>
      <c r="H427" s="15"/>
    </row>
    <row r="428" spans="1:8" ht="24.9" customHeight="1">
      <c r="A428" s="15"/>
      <c r="B428" s="15"/>
      <c r="C428" s="15"/>
      <c r="D428" s="15"/>
      <c r="E428" s="15"/>
      <c r="F428" s="15"/>
      <c r="G428" s="15"/>
      <c r="H428" s="15"/>
    </row>
    <row r="429" spans="1:8" ht="24.9" customHeight="1">
      <c r="A429" s="15"/>
      <c r="B429" s="15"/>
      <c r="C429" s="15"/>
      <c r="D429" s="15"/>
      <c r="E429" s="15"/>
      <c r="F429" s="15"/>
      <c r="G429" s="15"/>
      <c r="H429" s="15"/>
    </row>
    <row r="430" spans="1:8" ht="24.9" customHeight="1">
      <c r="A430" s="15"/>
      <c r="B430" s="15"/>
      <c r="C430" s="15"/>
      <c r="D430" s="15"/>
      <c r="E430" s="15"/>
      <c r="F430" s="15"/>
      <c r="G430" s="15"/>
      <c r="H430" s="15"/>
    </row>
    <row r="431" spans="1:8" ht="24.9" customHeight="1">
      <c r="A431" s="15"/>
      <c r="B431" s="15"/>
      <c r="C431" s="15"/>
      <c r="D431" s="15"/>
      <c r="E431" s="15"/>
      <c r="F431" s="15"/>
      <c r="G431" s="15"/>
      <c r="H431" s="15"/>
    </row>
    <row r="432" spans="1:8" ht="24.9" customHeight="1">
      <c r="A432" s="15"/>
      <c r="B432" s="15"/>
      <c r="C432" s="15"/>
      <c r="D432" s="15"/>
      <c r="E432" s="15"/>
      <c r="F432" s="15"/>
      <c r="G432" s="15"/>
      <c r="H432" s="15"/>
    </row>
    <row r="433" spans="1:8" ht="24.9" customHeight="1">
      <c r="A433" s="15"/>
      <c r="B433" s="15"/>
      <c r="C433" s="15"/>
      <c r="D433" s="15"/>
      <c r="E433" s="15"/>
      <c r="F433" s="15"/>
      <c r="G433" s="15"/>
      <c r="H433" s="15"/>
    </row>
    <row r="434" spans="1:8" ht="24.9" customHeight="1">
      <c r="A434" s="15"/>
      <c r="B434" s="15"/>
      <c r="C434" s="15"/>
      <c r="D434" s="15"/>
      <c r="E434" s="15"/>
      <c r="F434" s="15"/>
      <c r="G434" s="15"/>
      <c r="H434" s="15"/>
    </row>
    <row r="435" spans="1:8" ht="24.9" customHeight="1">
      <c r="A435" s="15"/>
      <c r="B435" s="15"/>
      <c r="C435" s="15"/>
      <c r="D435" s="15"/>
      <c r="E435" s="15"/>
      <c r="F435" s="15"/>
      <c r="G435" s="15"/>
      <c r="H435" s="15"/>
    </row>
    <row r="436" spans="1:8" ht="24.9" customHeight="1">
      <c r="A436" s="15"/>
      <c r="B436" s="15"/>
      <c r="C436" s="15"/>
      <c r="D436" s="15"/>
      <c r="E436" s="15"/>
      <c r="F436" s="15"/>
      <c r="G436" s="15"/>
      <c r="H436" s="15"/>
    </row>
    <row r="437" spans="1:8" ht="24.9" customHeight="1">
      <c r="A437" s="15"/>
      <c r="B437" s="15"/>
      <c r="C437" s="15"/>
      <c r="D437" s="15"/>
      <c r="E437" s="15"/>
      <c r="F437" s="15"/>
      <c r="G437" s="15"/>
      <c r="H437" s="15"/>
    </row>
    <row r="438" spans="1:8" ht="24.9" customHeight="1">
      <c r="A438" s="15"/>
      <c r="B438" s="15"/>
      <c r="C438" s="15"/>
      <c r="D438" s="15"/>
      <c r="E438" s="15"/>
      <c r="F438" s="15"/>
      <c r="G438" s="15"/>
      <c r="H438" s="15"/>
    </row>
    <row r="439" spans="1:8" ht="24.9" customHeight="1">
      <c r="A439" s="15"/>
      <c r="B439" s="15"/>
      <c r="C439" s="15"/>
      <c r="D439" s="15"/>
      <c r="E439" s="15"/>
      <c r="F439" s="15"/>
      <c r="G439" s="15"/>
      <c r="H439" s="15"/>
    </row>
    <row r="440" spans="1:8" ht="24.9" customHeight="1">
      <c r="A440" s="15"/>
      <c r="B440" s="15"/>
      <c r="C440" s="15"/>
      <c r="D440" s="15"/>
      <c r="E440" s="15"/>
      <c r="F440" s="15"/>
      <c r="G440" s="15"/>
      <c r="H440" s="15"/>
    </row>
    <row r="441" spans="1:8" ht="24.9" customHeight="1">
      <c r="A441" s="15"/>
      <c r="B441" s="15"/>
      <c r="C441" s="15"/>
      <c r="D441" s="15"/>
      <c r="E441" s="15"/>
      <c r="F441" s="15"/>
      <c r="G441" s="15"/>
      <c r="H441" s="15"/>
    </row>
    <row r="442" spans="1:8" ht="24.9" customHeight="1">
      <c r="A442" s="15"/>
      <c r="B442" s="15"/>
      <c r="C442" s="15"/>
      <c r="D442" s="15"/>
      <c r="E442" s="15"/>
      <c r="F442" s="15"/>
      <c r="G442" s="15"/>
      <c r="H442" s="15"/>
    </row>
    <row r="443" spans="1:8" ht="24.9" customHeight="1">
      <c r="A443" s="15"/>
      <c r="B443" s="15"/>
      <c r="C443" s="15"/>
      <c r="D443" s="15"/>
      <c r="E443" s="15"/>
      <c r="F443" s="15"/>
      <c r="G443" s="15"/>
      <c r="H443" s="15"/>
    </row>
    <row r="444" spans="1:8" ht="24.9" customHeight="1">
      <c r="A444" s="15"/>
      <c r="B444" s="15"/>
      <c r="C444" s="15"/>
      <c r="D444" s="15"/>
      <c r="E444" s="15"/>
      <c r="F444" s="15"/>
      <c r="G444" s="15"/>
      <c r="H444" s="15"/>
    </row>
    <row r="445" spans="1:8" ht="24.9" customHeight="1">
      <c r="A445" s="15"/>
      <c r="B445" s="15"/>
      <c r="C445" s="15"/>
      <c r="D445" s="15"/>
      <c r="E445" s="15"/>
      <c r="F445" s="15"/>
      <c r="G445" s="15"/>
      <c r="H445" s="15"/>
    </row>
    <row r="446" spans="1:8" ht="24.9" customHeight="1">
      <c r="A446" s="15"/>
      <c r="B446" s="15"/>
      <c r="C446" s="15"/>
      <c r="D446" s="15"/>
      <c r="E446" s="15"/>
      <c r="F446" s="15"/>
      <c r="G446" s="15"/>
      <c r="H446" s="15"/>
    </row>
    <row r="447" spans="1:8" ht="24.9" customHeight="1">
      <c r="A447" s="15"/>
      <c r="B447" s="15"/>
      <c r="C447" s="15"/>
      <c r="D447" s="15"/>
      <c r="E447" s="15"/>
      <c r="F447" s="15"/>
      <c r="G447" s="15"/>
      <c r="H447" s="15"/>
    </row>
    <row r="448" spans="1:8" ht="24.9" customHeight="1">
      <c r="A448" s="15"/>
      <c r="B448" s="15"/>
      <c r="C448" s="15"/>
      <c r="D448" s="15"/>
      <c r="E448" s="15"/>
      <c r="F448" s="15"/>
      <c r="G448" s="15"/>
      <c r="H448" s="15"/>
    </row>
    <row r="449" spans="1:8" ht="24.9" customHeight="1">
      <c r="A449" s="15"/>
      <c r="B449" s="15"/>
      <c r="C449" s="15"/>
      <c r="D449" s="15"/>
      <c r="E449" s="15"/>
      <c r="F449" s="15"/>
      <c r="G449" s="15"/>
      <c r="H449" s="15"/>
    </row>
    <row r="450" spans="1:8" ht="24.9" customHeight="1">
      <c r="A450" s="15"/>
      <c r="B450" s="15"/>
      <c r="C450" s="15"/>
      <c r="D450" s="15"/>
      <c r="E450" s="15"/>
      <c r="F450" s="15"/>
      <c r="G450" s="15"/>
      <c r="H450" s="15"/>
    </row>
    <row r="451" spans="1:8" ht="24.9" customHeight="1">
      <c r="A451" s="15"/>
      <c r="B451" s="15"/>
      <c r="C451" s="15"/>
      <c r="D451" s="15"/>
      <c r="E451" s="15"/>
      <c r="F451" s="15"/>
      <c r="G451" s="15"/>
      <c r="H451" s="15"/>
    </row>
    <row r="452" spans="1:8" ht="24.9" customHeight="1">
      <c r="A452" s="15"/>
      <c r="B452" s="15"/>
      <c r="C452" s="15"/>
      <c r="D452" s="15"/>
      <c r="E452" s="15"/>
      <c r="F452" s="15"/>
      <c r="G452" s="15"/>
      <c r="H452" s="15"/>
    </row>
    <row r="453" spans="1:8" ht="24.9" customHeight="1">
      <c r="A453" s="15"/>
      <c r="B453" s="15"/>
      <c r="C453" s="15"/>
      <c r="D453" s="15"/>
      <c r="E453" s="15"/>
      <c r="F453" s="15"/>
      <c r="G453" s="15"/>
      <c r="H453" s="15"/>
    </row>
    <row r="454" spans="1:8" ht="24.9" customHeight="1">
      <c r="A454" s="15"/>
      <c r="B454" s="15"/>
      <c r="C454" s="15"/>
      <c r="D454" s="15"/>
      <c r="E454" s="15"/>
      <c r="F454" s="15"/>
      <c r="G454" s="15"/>
      <c r="H454" s="15"/>
    </row>
    <row r="455" spans="1:8" ht="24.9" customHeight="1">
      <c r="A455" s="15"/>
      <c r="B455" s="15"/>
      <c r="C455" s="15"/>
      <c r="D455" s="15"/>
      <c r="E455" s="15"/>
      <c r="F455" s="15"/>
      <c r="G455" s="15"/>
      <c r="H455" s="15"/>
    </row>
    <row r="456" spans="1:8" ht="24.9" customHeight="1">
      <c r="A456" s="15"/>
      <c r="B456" s="15"/>
      <c r="C456" s="15"/>
      <c r="D456" s="15"/>
      <c r="E456" s="15"/>
      <c r="F456" s="15"/>
      <c r="G456" s="15"/>
      <c r="H456" s="15"/>
    </row>
    <row r="457" spans="1:8" ht="24.9" customHeight="1">
      <c r="A457" s="15"/>
      <c r="B457" s="15"/>
      <c r="C457" s="15"/>
      <c r="D457" s="15"/>
      <c r="E457" s="15"/>
      <c r="F457" s="15"/>
      <c r="G457" s="15"/>
      <c r="H457" s="15"/>
    </row>
    <row r="458" spans="1:8" ht="24.9" customHeight="1">
      <c r="A458" s="15"/>
      <c r="B458" s="15"/>
      <c r="C458" s="15"/>
      <c r="D458" s="15"/>
      <c r="E458" s="15"/>
      <c r="F458" s="15"/>
      <c r="G458" s="15"/>
      <c r="H458" s="15"/>
    </row>
    <row r="459" spans="1:8" ht="24.9" customHeight="1">
      <c r="A459" s="15"/>
      <c r="B459" s="15"/>
      <c r="C459" s="15"/>
      <c r="D459" s="15"/>
      <c r="E459" s="15"/>
      <c r="F459" s="15"/>
      <c r="G459" s="15"/>
      <c r="H459" s="15"/>
    </row>
    <row r="460" spans="1:8" ht="24.9" customHeight="1">
      <c r="A460" s="15"/>
      <c r="B460" s="15"/>
      <c r="C460" s="15"/>
      <c r="D460" s="15"/>
      <c r="E460" s="15"/>
      <c r="F460" s="15"/>
      <c r="G460" s="15"/>
      <c r="H460" s="15"/>
    </row>
    <row r="461" spans="1:8" ht="24.9" customHeight="1">
      <c r="A461" s="15"/>
      <c r="B461" s="15"/>
      <c r="C461" s="15"/>
      <c r="D461" s="15"/>
      <c r="E461" s="15"/>
      <c r="F461" s="15"/>
      <c r="G461" s="15"/>
      <c r="H461" s="15"/>
    </row>
    <row r="462" spans="1:8" ht="24.9" customHeight="1">
      <c r="A462" s="15"/>
      <c r="B462" s="15"/>
      <c r="C462" s="15"/>
      <c r="D462" s="15"/>
      <c r="E462" s="15"/>
      <c r="F462" s="15"/>
      <c r="G462" s="15"/>
      <c r="H462" s="15"/>
    </row>
    <row r="463" spans="1:8" ht="24.9" customHeight="1">
      <c r="A463" s="15"/>
      <c r="B463" s="15"/>
      <c r="C463" s="15"/>
      <c r="D463" s="15"/>
      <c r="E463" s="15"/>
      <c r="F463" s="15"/>
      <c r="G463" s="15"/>
      <c r="H463" s="15"/>
    </row>
    <row r="464" spans="1:8" ht="24.9" customHeight="1">
      <c r="A464" s="15"/>
      <c r="B464" s="15"/>
      <c r="C464" s="15"/>
      <c r="D464" s="15"/>
      <c r="E464" s="15"/>
      <c r="F464" s="15"/>
      <c r="G464" s="15"/>
      <c r="H464" s="15"/>
    </row>
    <row r="465" spans="1:8" ht="24.9" customHeight="1">
      <c r="A465" s="15"/>
      <c r="B465" s="15"/>
      <c r="C465" s="15"/>
      <c r="D465" s="15"/>
      <c r="E465" s="15"/>
      <c r="F465" s="15"/>
      <c r="G465" s="15"/>
      <c r="H465" s="15"/>
    </row>
    <row r="466" spans="1:8" ht="24.9" customHeight="1">
      <c r="A466" s="15"/>
      <c r="B466" s="15"/>
      <c r="C466" s="15"/>
      <c r="D466" s="15"/>
      <c r="E466" s="15"/>
      <c r="F466" s="15"/>
      <c r="G466" s="15"/>
      <c r="H466" s="15"/>
    </row>
    <row r="467" spans="1:8" ht="24.9" customHeight="1">
      <c r="A467" s="15"/>
      <c r="B467" s="15"/>
      <c r="C467" s="15"/>
      <c r="D467" s="15"/>
      <c r="E467" s="15"/>
      <c r="F467" s="15"/>
      <c r="G467" s="15"/>
      <c r="H467" s="15"/>
    </row>
    <row r="468" spans="1:8" ht="24.9" customHeight="1">
      <c r="A468" s="15"/>
      <c r="B468" s="15"/>
      <c r="C468" s="15"/>
      <c r="D468" s="15"/>
      <c r="E468" s="15"/>
      <c r="F468" s="15"/>
      <c r="G468" s="15"/>
      <c r="H468" s="15"/>
    </row>
    <row r="469" spans="1:8" ht="24.9" customHeight="1">
      <c r="A469" s="15"/>
      <c r="B469" s="15"/>
      <c r="C469" s="15"/>
      <c r="D469" s="15"/>
      <c r="E469" s="15"/>
      <c r="F469" s="15"/>
      <c r="G469" s="15"/>
      <c r="H469" s="15"/>
    </row>
    <row r="470" spans="1:8" ht="24.9" customHeight="1">
      <c r="A470" s="15"/>
      <c r="B470" s="15"/>
      <c r="C470" s="15"/>
      <c r="D470" s="15"/>
      <c r="E470" s="15"/>
      <c r="F470" s="15"/>
      <c r="G470" s="15"/>
      <c r="H470" s="15"/>
    </row>
    <row r="471" spans="1:8" ht="24.9" customHeight="1">
      <c r="A471" s="15"/>
      <c r="B471" s="15"/>
      <c r="C471" s="15"/>
      <c r="D471" s="15"/>
      <c r="E471" s="15"/>
      <c r="F471" s="15"/>
      <c r="G471" s="15"/>
      <c r="H471" s="15"/>
    </row>
    <row r="472" spans="1:8" ht="24.9" customHeight="1">
      <c r="A472" s="15"/>
      <c r="B472" s="15"/>
      <c r="C472" s="15"/>
      <c r="D472" s="15"/>
      <c r="E472" s="15"/>
      <c r="F472" s="15"/>
      <c r="G472" s="15"/>
      <c r="H472" s="15"/>
    </row>
    <row r="473" spans="1:8" ht="24.9" customHeight="1">
      <c r="A473" s="15"/>
      <c r="B473" s="15"/>
      <c r="C473" s="15"/>
      <c r="D473" s="15"/>
      <c r="E473" s="15"/>
      <c r="F473" s="15"/>
      <c r="G473" s="15"/>
      <c r="H473" s="15"/>
    </row>
    <row r="474" spans="1:8" ht="24.9" customHeight="1">
      <c r="A474" s="15"/>
      <c r="B474" s="15"/>
      <c r="C474" s="15"/>
      <c r="D474" s="15"/>
      <c r="E474" s="15"/>
      <c r="F474" s="15"/>
      <c r="G474" s="15"/>
      <c r="H474" s="15"/>
    </row>
    <row r="475" spans="1:8" ht="24.9" customHeight="1">
      <c r="A475" s="15"/>
      <c r="B475" s="15"/>
      <c r="C475" s="15"/>
      <c r="D475" s="15"/>
      <c r="E475" s="15"/>
      <c r="F475" s="15"/>
      <c r="G475" s="15"/>
      <c r="H475" s="15"/>
    </row>
    <row r="476" spans="1:8" ht="24.9" customHeight="1">
      <c r="A476" s="15"/>
      <c r="B476" s="15"/>
      <c r="C476" s="15"/>
      <c r="D476" s="15"/>
      <c r="E476" s="15"/>
      <c r="F476" s="15"/>
      <c r="G476" s="15"/>
      <c r="H476" s="15"/>
    </row>
    <row r="477" spans="1:8" ht="24.9" customHeight="1">
      <c r="A477" s="15"/>
      <c r="B477" s="15"/>
      <c r="C477" s="15"/>
      <c r="D477" s="15"/>
      <c r="E477" s="15"/>
      <c r="F477" s="15"/>
      <c r="G477" s="15"/>
      <c r="H477" s="15"/>
    </row>
    <row r="478" spans="1:8" ht="24.9" customHeight="1">
      <c r="A478" s="15"/>
      <c r="B478" s="15"/>
      <c r="C478" s="15"/>
      <c r="D478" s="15"/>
      <c r="E478" s="15"/>
      <c r="F478" s="15"/>
      <c r="G478" s="15"/>
      <c r="H478" s="15"/>
    </row>
    <row r="479" spans="1:8" ht="24.9" customHeight="1">
      <c r="A479" s="15"/>
      <c r="B479" s="15"/>
      <c r="C479" s="15"/>
      <c r="D479" s="15"/>
      <c r="E479" s="15"/>
      <c r="F479" s="15"/>
      <c r="G479" s="15"/>
      <c r="H479" s="15"/>
    </row>
    <row r="480" spans="1:8" ht="24.9" customHeight="1">
      <c r="A480" s="15"/>
      <c r="B480" s="15"/>
      <c r="C480" s="15"/>
      <c r="D480" s="15"/>
      <c r="E480" s="15"/>
      <c r="F480" s="15"/>
      <c r="G480" s="15"/>
      <c r="H480" s="15"/>
    </row>
    <row r="481" spans="1:8" ht="24.9" customHeight="1">
      <c r="A481" s="15"/>
      <c r="B481" s="15"/>
      <c r="C481" s="15"/>
      <c r="D481" s="15"/>
      <c r="E481" s="15"/>
      <c r="F481" s="15"/>
      <c r="G481" s="15"/>
      <c r="H481" s="15"/>
    </row>
    <row r="482" spans="1:8" ht="24.9" customHeight="1">
      <c r="A482" s="15"/>
      <c r="B482" s="15"/>
      <c r="C482" s="15"/>
      <c r="D482" s="15"/>
      <c r="E482" s="15"/>
      <c r="F482" s="15"/>
      <c r="G482" s="15"/>
      <c r="H482" s="15"/>
    </row>
    <row r="483" spans="1:8" ht="24.9" customHeight="1">
      <c r="A483" s="15"/>
      <c r="B483" s="15"/>
      <c r="C483" s="15"/>
      <c r="D483" s="15"/>
      <c r="E483" s="15"/>
      <c r="F483" s="15"/>
      <c r="G483" s="15"/>
      <c r="H483" s="15"/>
    </row>
    <row r="484" spans="1:8" ht="24.9" customHeight="1">
      <c r="A484" s="15"/>
      <c r="B484" s="15"/>
      <c r="C484" s="15"/>
      <c r="D484" s="15"/>
      <c r="E484" s="15"/>
      <c r="F484" s="15"/>
      <c r="G484" s="15"/>
      <c r="H484" s="15"/>
    </row>
    <row r="485" spans="1:8" ht="24.9" customHeight="1">
      <c r="A485" s="15"/>
      <c r="B485" s="15"/>
      <c r="C485" s="15"/>
      <c r="D485" s="15"/>
      <c r="E485" s="15"/>
      <c r="F485" s="15"/>
      <c r="G485" s="15"/>
      <c r="H485" s="15"/>
    </row>
  </sheetData>
  <hyperlinks>
    <hyperlink ref="A2" r:id="rId1" display="https://www.stor.scot.nhs.uk/bitstream/handle/11289/580309/Glasgow%20City%20School%20Survey%202019-2020.pdf?sequence=1&amp;isAllowed=y" xr:uid="{FD0E1360-D788-4072-BA1B-279DB3E13454}"/>
    <hyperlink ref="A37" r:id="rId2" display="https://www.stor.scot.nhs.uk/bitstream/handle/11289/580309/Glasgow%20City%20School%20Survey%202019-2020.pdf?sequence=1&amp;isAllowed=y" xr:uid="{CDEE366C-1096-4A5F-A5DD-045D31498D86}"/>
    <hyperlink ref="F7" location="Contents!A1" display="back to contents" xr:uid="{E00C6D8C-6D14-4486-96F1-6FF40563712A}"/>
    <hyperlink ref="H37" location="Contents!A1" display="back to contents" xr:uid="{29845614-CD72-4DD0-B9FD-CE7D599CCA86}"/>
  </hyperlinks>
  <pageMargins left="0.7" right="0.7" top="0.75" bottom="0.75" header="0.3" footer="0.3"/>
  <pageSetup paperSize="9" orientation="portrait"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autoPageBreaks="0"/>
  </sheetPr>
  <dimension ref="A1:L491"/>
  <sheetViews>
    <sheetView showGridLines="0" zoomScaleNormal="100" workbookViewId="0"/>
  </sheetViews>
  <sheetFormatPr defaultRowHeight="24.9" customHeight="1"/>
  <cols>
    <col min="1" max="1" width="56.6640625" customWidth="1"/>
    <col min="2" max="2" width="14.6640625" customWidth="1"/>
    <col min="3" max="3" width="15.5546875" customWidth="1"/>
    <col min="4" max="7" width="14.6640625" customWidth="1"/>
  </cols>
  <sheetData>
    <row r="1" spans="1:12" ht="24.9" customHeight="1">
      <c r="A1" s="718" t="s">
        <v>772</v>
      </c>
      <c r="B1" s="718"/>
      <c r="C1" s="1231"/>
      <c r="D1" s="1231"/>
      <c r="E1" s="1231"/>
      <c r="F1" s="1231"/>
      <c r="G1" s="1231"/>
      <c r="H1" s="1231"/>
      <c r="I1" s="1231"/>
      <c r="J1" s="1231"/>
      <c r="K1" s="1231"/>
    </row>
    <row r="2" spans="1:12" ht="24.9" customHeight="1">
      <c r="A2" s="1211" t="s">
        <v>742</v>
      </c>
      <c r="B2" s="1510"/>
      <c r="C2" s="1231"/>
      <c r="D2" s="1231"/>
      <c r="E2" s="1231"/>
      <c r="F2" s="1231"/>
      <c r="G2" s="1231"/>
      <c r="H2" s="1231"/>
      <c r="I2" s="1231"/>
      <c r="J2" s="1231"/>
      <c r="K2" s="1231"/>
    </row>
    <row r="3" spans="1:12" ht="13.95" customHeight="1">
      <c r="A3" s="1211"/>
      <c r="B3" s="1510"/>
      <c r="C3" s="1231"/>
      <c r="D3" s="1231"/>
      <c r="E3" s="1231"/>
      <c r="F3" s="1231"/>
      <c r="G3" s="1231"/>
      <c r="H3" s="1231"/>
      <c r="I3" s="1231"/>
      <c r="J3" s="1231"/>
      <c r="K3" s="1231"/>
    </row>
    <row r="4" spans="1:12" s="77" customFormat="1" ht="19.95" customHeight="1">
      <c r="A4" s="1374" t="s">
        <v>1274</v>
      </c>
      <c r="B4" s="449"/>
      <c r="C4" s="449"/>
      <c r="D4" s="449"/>
      <c r="E4" s="449"/>
      <c r="F4" s="449"/>
      <c r="G4" s="449"/>
      <c r="H4" s="1578"/>
      <c r="I4" s="1578"/>
      <c r="J4" s="1578"/>
      <c r="K4" s="1578"/>
    </row>
    <row r="5" spans="1:12" s="77" customFormat="1" ht="19.95" customHeight="1">
      <c r="A5" s="1374" t="s">
        <v>1275</v>
      </c>
      <c r="B5" s="449"/>
      <c r="C5" s="449"/>
      <c r="D5" s="449"/>
      <c r="E5" s="449"/>
      <c r="F5" s="449"/>
      <c r="G5" s="449"/>
      <c r="H5" s="1578"/>
      <c r="I5" s="1578"/>
      <c r="J5" s="1578"/>
      <c r="K5" s="1578"/>
    </row>
    <row r="6" spans="1:12" s="77" customFormat="1" ht="19.95" customHeight="1">
      <c r="A6" s="1374" t="s">
        <v>1276</v>
      </c>
      <c r="B6" s="449"/>
      <c r="C6" s="449"/>
      <c r="D6" s="449"/>
      <c r="E6" s="449"/>
      <c r="F6" s="449"/>
      <c r="G6" s="449"/>
      <c r="H6" s="1578"/>
      <c r="I6" s="1578"/>
      <c r="J6" s="1578"/>
      <c r="K6" s="1578"/>
    </row>
    <row r="7" spans="1:12" s="77" customFormat="1" ht="19.95" customHeight="1">
      <c r="A7" s="718" t="s">
        <v>773</v>
      </c>
      <c r="B7" s="718"/>
      <c r="C7" s="718"/>
      <c r="D7" s="718"/>
      <c r="E7" s="718"/>
      <c r="F7" s="718"/>
      <c r="G7" s="718"/>
      <c r="H7" s="1578"/>
      <c r="I7" s="1578"/>
      <c r="J7" s="1578"/>
      <c r="K7" s="1578"/>
    </row>
    <row r="8" spans="1:12" ht="24.9" customHeight="1">
      <c r="A8" s="718"/>
      <c r="B8" s="718"/>
      <c r="C8" s="718"/>
      <c r="D8" s="718"/>
      <c r="E8" s="718"/>
      <c r="F8" s="718"/>
      <c r="G8" s="718"/>
      <c r="H8" s="1231"/>
      <c r="I8" s="1231"/>
      <c r="J8" s="1231"/>
      <c r="K8" s="1231"/>
    </row>
    <row r="9" spans="1:12" ht="19.95" customHeight="1">
      <c r="A9" s="1579" t="s">
        <v>780</v>
      </c>
      <c r="B9" s="1540"/>
      <c r="C9" s="1540"/>
      <c r="D9" s="1540"/>
      <c r="E9" s="1540"/>
      <c r="F9" s="1540"/>
      <c r="G9" s="1540"/>
      <c r="H9" s="1231"/>
      <c r="I9" s="1231"/>
      <c r="J9" s="1231"/>
      <c r="K9" s="1231"/>
    </row>
    <row r="10" spans="1:12" ht="19.95" customHeight="1">
      <c r="A10" s="1540"/>
      <c r="B10" s="1540"/>
      <c r="C10" s="1540"/>
      <c r="D10" s="1540"/>
      <c r="E10" s="1540"/>
      <c r="F10" s="1540"/>
      <c r="G10" s="1540"/>
      <c r="H10" s="1231"/>
      <c r="I10" s="1231"/>
      <c r="J10" s="1231"/>
      <c r="K10" s="1231"/>
    </row>
    <row r="11" spans="1:12" ht="19.95" customHeight="1">
      <c r="A11" s="1539"/>
      <c r="B11" s="1539"/>
      <c r="C11" s="1539"/>
      <c r="D11" s="1539"/>
      <c r="E11" s="1539"/>
      <c r="F11" s="1539"/>
      <c r="G11" s="1539"/>
      <c r="H11" s="1231"/>
      <c r="I11" s="1231"/>
      <c r="J11" s="1231"/>
      <c r="K11" s="1231"/>
    </row>
    <row r="12" spans="1:12" ht="19.95" customHeight="1">
      <c r="A12" s="865"/>
      <c r="B12" s="543" t="s">
        <v>745</v>
      </c>
      <c r="C12" s="1125"/>
      <c r="D12" s="1125"/>
      <c r="E12" s="1125"/>
      <c r="F12" s="1125"/>
      <c r="G12" s="944"/>
      <c r="H12" s="776" t="s">
        <v>320</v>
      </c>
      <c r="I12" s="1231"/>
      <c r="J12" s="1231"/>
      <c r="K12" s="1231"/>
    </row>
    <row r="13" spans="1:12" ht="49.95" customHeight="1">
      <c r="A13" s="680" t="s">
        <v>32</v>
      </c>
      <c r="B13" s="1565" t="s">
        <v>747</v>
      </c>
      <c r="C13" s="711" t="s">
        <v>776</v>
      </c>
      <c r="D13" s="622" t="s">
        <v>11</v>
      </c>
      <c r="E13" s="622" t="s">
        <v>769</v>
      </c>
      <c r="F13" s="622" t="s">
        <v>770</v>
      </c>
      <c r="G13" s="622" t="s">
        <v>771</v>
      </c>
      <c r="H13" s="619"/>
      <c r="I13" s="619"/>
      <c r="J13" s="619"/>
      <c r="K13" s="1538"/>
      <c r="L13" s="15"/>
    </row>
    <row r="14" spans="1:12" ht="30" customHeight="1">
      <c r="A14" s="1556" t="s">
        <v>754</v>
      </c>
      <c r="B14" s="657">
        <v>0.63</v>
      </c>
      <c r="C14" s="657">
        <v>0.57999999999999996</v>
      </c>
      <c r="D14" s="597">
        <v>0.61</v>
      </c>
      <c r="E14" s="597">
        <v>0.87</v>
      </c>
      <c r="F14" s="597">
        <v>0.64</v>
      </c>
      <c r="G14" s="597">
        <v>0.68</v>
      </c>
      <c r="H14" s="64"/>
      <c r="I14" s="64"/>
      <c r="J14" s="64"/>
      <c r="K14" s="64"/>
    </row>
    <row r="15" spans="1:12" ht="30" customHeight="1">
      <c r="A15" s="694" t="s">
        <v>163</v>
      </c>
      <c r="B15" s="657">
        <v>0.59399999999999997</v>
      </c>
      <c r="C15" s="657">
        <v>0.57999999999999996</v>
      </c>
      <c r="D15" s="597">
        <v>0.62</v>
      </c>
      <c r="E15" s="597">
        <v>0.62</v>
      </c>
      <c r="F15" s="597">
        <v>0.66</v>
      </c>
      <c r="G15" s="597">
        <v>0.64</v>
      </c>
      <c r="H15" s="1510"/>
      <c r="I15" s="1510"/>
      <c r="J15" s="1510"/>
      <c r="K15" s="1510"/>
    </row>
    <row r="16" spans="1:12" ht="30" customHeight="1">
      <c r="A16" s="669" t="s">
        <v>756</v>
      </c>
      <c r="B16" s="657">
        <v>0.36699999999999999</v>
      </c>
      <c r="C16" s="657">
        <v>0.38</v>
      </c>
      <c r="D16" s="597">
        <v>0.38</v>
      </c>
      <c r="E16" s="597">
        <v>0.28999999999999998</v>
      </c>
      <c r="F16" s="597">
        <v>0.38</v>
      </c>
      <c r="G16" s="597">
        <v>0.34</v>
      </c>
      <c r="H16" s="1510"/>
      <c r="I16" s="1510"/>
      <c r="J16" s="1510"/>
      <c r="K16" s="1510"/>
    </row>
    <row r="17" spans="1:11" ht="30" customHeight="1">
      <c r="A17" s="473" t="s">
        <v>757</v>
      </c>
      <c r="B17" s="657">
        <v>0.44</v>
      </c>
      <c r="C17" s="657">
        <v>0.42</v>
      </c>
      <c r="D17" s="597">
        <v>0.51</v>
      </c>
      <c r="E17" s="597">
        <v>0.5</v>
      </c>
      <c r="F17" s="597">
        <v>0.4</v>
      </c>
      <c r="G17" s="597">
        <v>0.46</v>
      </c>
      <c r="H17" s="1510"/>
      <c r="I17" s="1510"/>
      <c r="J17" s="1510"/>
      <c r="K17" s="1510"/>
    </row>
    <row r="18" spans="1:11" ht="30" customHeight="1">
      <c r="A18" s="1168" t="s">
        <v>774</v>
      </c>
      <c r="B18" s="916">
        <v>0.40799999999999997</v>
      </c>
      <c r="C18" s="657">
        <v>0.38</v>
      </c>
      <c r="D18" s="597">
        <v>0.53</v>
      </c>
      <c r="E18" s="597">
        <v>0.46</v>
      </c>
      <c r="F18" s="597">
        <v>0.48</v>
      </c>
      <c r="G18" s="597">
        <v>0.49</v>
      </c>
      <c r="H18" s="1510"/>
      <c r="I18" s="1510"/>
      <c r="J18" s="1510"/>
      <c r="K18" s="1510"/>
    </row>
    <row r="19" spans="1:11" ht="34.950000000000003" customHeight="1">
      <c r="A19" s="704" t="s">
        <v>759</v>
      </c>
      <c r="B19" s="657">
        <v>0.24</v>
      </c>
      <c r="C19" s="657">
        <v>0.22</v>
      </c>
      <c r="D19" s="597">
        <v>0.27</v>
      </c>
      <c r="E19" s="597">
        <v>0.3</v>
      </c>
      <c r="F19" s="597">
        <v>0.24</v>
      </c>
      <c r="G19" s="597">
        <v>0.31</v>
      </c>
      <c r="H19" s="1510"/>
      <c r="I19" s="1510"/>
      <c r="J19" s="1510"/>
      <c r="K19" s="1510"/>
    </row>
    <row r="20" spans="1:11" ht="34.950000000000003" customHeight="1">
      <c r="A20" s="697" t="s">
        <v>760</v>
      </c>
      <c r="B20" s="657">
        <v>0.32</v>
      </c>
      <c r="C20" s="657">
        <v>0.35</v>
      </c>
      <c r="D20" s="597">
        <v>0.28999999999999998</v>
      </c>
      <c r="E20" s="597">
        <v>0.17</v>
      </c>
      <c r="F20" s="597">
        <v>0.27</v>
      </c>
      <c r="G20" s="597">
        <v>0.27</v>
      </c>
      <c r="H20" s="1510"/>
      <c r="I20" s="1510"/>
      <c r="J20" s="1510"/>
      <c r="K20" s="1510"/>
    </row>
    <row r="21" spans="1:11" ht="34.950000000000003" customHeight="1">
      <c r="A21" s="678" t="s">
        <v>761</v>
      </c>
      <c r="B21" s="1576">
        <v>0.3</v>
      </c>
      <c r="C21" s="657">
        <v>0.32</v>
      </c>
      <c r="D21" s="597">
        <v>0.33</v>
      </c>
      <c r="E21" s="597">
        <v>0.25</v>
      </c>
      <c r="F21" s="597">
        <v>0.22</v>
      </c>
      <c r="G21" s="597">
        <v>0.27</v>
      </c>
      <c r="H21" s="1510"/>
      <c r="I21" s="1510"/>
      <c r="J21" s="1510"/>
      <c r="K21" s="1510"/>
    </row>
    <row r="22" spans="1:11" ht="34.950000000000003" customHeight="1">
      <c r="A22" s="678" t="s">
        <v>762</v>
      </c>
      <c r="B22" s="887">
        <v>0.22</v>
      </c>
      <c r="C22" s="657">
        <v>0.26</v>
      </c>
      <c r="D22" s="597">
        <v>0.22</v>
      </c>
      <c r="E22" s="597">
        <v>0.08</v>
      </c>
      <c r="F22" s="597">
        <v>0.1</v>
      </c>
      <c r="G22" s="597">
        <v>0.16</v>
      </c>
      <c r="H22" s="1510"/>
      <c r="I22" s="1510"/>
      <c r="J22" s="1510"/>
      <c r="K22" s="1510"/>
    </row>
    <row r="23" spans="1:11" ht="30" customHeight="1">
      <c r="A23" s="78" t="s">
        <v>165</v>
      </c>
      <c r="B23" s="657">
        <v>0.26</v>
      </c>
      <c r="C23" s="657">
        <v>0.27</v>
      </c>
      <c r="D23" s="597">
        <v>0.28999999999999998</v>
      </c>
      <c r="E23" s="597">
        <v>0.25</v>
      </c>
      <c r="F23" s="597">
        <v>0.18</v>
      </c>
      <c r="G23" s="597">
        <v>0.28000000000000003</v>
      </c>
      <c r="H23" s="1510"/>
      <c r="I23" s="1510"/>
      <c r="J23" s="1510"/>
      <c r="K23" s="1510"/>
    </row>
    <row r="24" spans="1:11" ht="34.950000000000003" customHeight="1">
      <c r="A24" s="690" t="s">
        <v>644</v>
      </c>
      <c r="B24" s="657">
        <v>0.34</v>
      </c>
      <c r="C24" s="657">
        <v>0.37</v>
      </c>
      <c r="D24" s="597">
        <v>0.3</v>
      </c>
      <c r="E24" s="597">
        <v>0.25</v>
      </c>
      <c r="F24" s="597">
        <v>0.23</v>
      </c>
      <c r="G24" s="597">
        <v>0.3</v>
      </c>
      <c r="H24" s="1510"/>
      <c r="I24" s="1510"/>
      <c r="J24" s="1510"/>
      <c r="K24" s="1510"/>
    </row>
    <row r="25" spans="1:11" ht="34.950000000000003" customHeight="1">
      <c r="A25" s="703" t="s">
        <v>763</v>
      </c>
      <c r="B25" s="657">
        <v>0.2</v>
      </c>
      <c r="C25" s="657">
        <v>0.25</v>
      </c>
      <c r="D25" s="597">
        <v>0.22</v>
      </c>
      <c r="E25" s="597">
        <v>0.06</v>
      </c>
      <c r="F25" s="597">
        <v>0.11</v>
      </c>
      <c r="G25" s="597">
        <v>0.08</v>
      </c>
      <c r="H25" s="1510"/>
      <c r="I25" s="1510"/>
      <c r="J25" s="1510"/>
      <c r="K25" s="1510"/>
    </row>
    <row r="26" spans="1:11" ht="30" customHeight="1">
      <c r="A26" s="1168" t="s">
        <v>764</v>
      </c>
      <c r="B26" s="657">
        <v>3.1E-2</v>
      </c>
      <c r="C26" s="657">
        <v>3.6999999999999998E-2</v>
      </c>
      <c r="D26" s="597">
        <v>3.6999999999999998E-2</v>
      </c>
      <c r="E26" s="597">
        <v>8.9999999999999993E-3</v>
      </c>
      <c r="F26" s="597">
        <v>5.0000000000000001E-3</v>
      </c>
      <c r="G26" s="597">
        <v>1.6E-2</v>
      </c>
      <c r="H26" s="1510"/>
      <c r="I26" s="1510"/>
      <c r="J26" s="1510"/>
      <c r="K26" s="1510"/>
    </row>
    <row r="27" spans="1:11" ht="30" customHeight="1">
      <c r="A27" s="1168" t="s">
        <v>766</v>
      </c>
      <c r="B27" s="657">
        <v>0.31</v>
      </c>
      <c r="C27" s="657">
        <v>0.37</v>
      </c>
      <c r="D27" s="597">
        <v>0.34</v>
      </c>
      <c r="E27" s="597">
        <v>0.04</v>
      </c>
      <c r="F27" s="597">
        <v>0.14000000000000001</v>
      </c>
      <c r="G27" s="597">
        <v>0.18</v>
      </c>
      <c r="H27" s="1510"/>
      <c r="I27" s="1510"/>
      <c r="J27" s="1510"/>
      <c r="K27" s="1510"/>
    </row>
    <row r="28" spans="1:11" ht="30" customHeight="1">
      <c r="A28" s="1281" t="s">
        <v>166</v>
      </c>
      <c r="B28" s="657">
        <v>5.0999999999999997E-2</v>
      </c>
      <c r="C28" s="657">
        <v>5.8000000000000003E-2</v>
      </c>
      <c r="D28" s="597">
        <v>7.5999999999999998E-2</v>
      </c>
      <c r="E28" s="597">
        <v>0.02</v>
      </c>
      <c r="F28" s="597">
        <v>3.5000000000000003E-2</v>
      </c>
      <c r="G28" s="597">
        <v>2.1999999999999999E-2</v>
      </c>
      <c r="H28" s="1510"/>
      <c r="I28" s="1510"/>
      <c r="J28" s="1510"/>
      <c r="K28" s="1510"/>
    </row>
    <row r="29" spans="1:11" ht="34.950000000000003" customHeight="1">
      <c r="A29" s="674" t="s">
        <v>775</v>
      </c>
      <c r="B29" s="657">
        <v>0.67</v>
      </c>
      <c r="C29" s="657">
        <v>0.61</v>
      </c>
      <c r="D29" s="597">
        <v>0.72</v>
      </c>
      <c r="E29" s="597">
        <v>0.82</v>
      </c>
      <c r="F29" s="597">
        <v>0.8</v>
      </c>
      <c r="G29" s="597">
        <v>0.8</v>
      </c>
      <c r="H29" s="1510"/>
      <c r="I29" s="1510"/>
      <c r="J29" s="1510"/>
      <c r="K29" s="1510"/>
    </row>
    <row r="30" spans="1:11" ht="49.95" customHeight="1">
      <c r="A30" s="678" t="s">
        <v>767</v>
      </c>
      <c r="B30" s="887">
        <v>0.28000000000000003</v>
      </c>
      <c r="C30" s="657">
        <v>0.3</v>
      </c>
      <c r="D30" s="597">
        <v>0.24</v>
      </c>
      <c r="E30" s="597">
        <v>0.24</v>
      </c>
      <c r="F30" s="597">
        <v>0.15</v>
      </c>
      <c r="G30" s="597">
        <v>0.25</v>
      </c>
      <c r="H30" s="1510"/>
      <c r="I30" s="1510"/>
      <c r="J30" s="1510"/>
      <c r="K30" s="1510"/>
    </row>
    <row r="31" spans="1:11" ht="19.95" customHeight="1">
      <c r="A31" s="1575"/>
      <c r="B31" s="1301"/>
      <c r="C31" s="1301"/>
      <c r="D31" s="1529"/>
      <c r="E31" s="1529"/>
      <c r="F31" s="1529"/>
      <c r="G31" s="1529"/>
      <c r="H31" s="1510"/>
      <c r="I31" s="1510"/>
      <c r="J31" s="1510"/>
      <c r="K31" s="1510"/>
    </row>
    <row r="32" spans="1:11" ht="19.95" customHeight="1">
      <c r="A32" s="1501" t="s">
        <v>206</v>
      </c>
      <c r="B32" s="1301"/>
      <c r="C32" s="1301"/>
      <c r="D32" s="1529"/>
      <c r="E32" s="1529"/>
      <c r="F32" s="1529"/>
      <c r="G32" s="1529"/>
      <c r="H32" s="1510"/>
      <c r="I32" s="1510"/>
      <c r="J32" s="1510"/>
      <c r="K32" s="1510"/>
    </row>
    <row r="33" spans="1:11" ht="19.95" customHeight="1">
      <c r="A33" s="803" t="s">
        <v>1046</v>
      </c>
      <c r="B33" s="1301"/>
      <c r="C33" s="1301"/>
      <c r="D33" s="1529"/>
      <c r="E33" s="1529"/>
      <c r="F33" s="1529"/>
      <c r="G33" s="1529"/>
      <c r="H33" s="1510"/>
      <c r="I33" s="1510"/>
      <c r="J33" s="1510"/>
      <c r="K33" s="1510"/>
    </row>
    <row r="34" spans="1:11" ht="19.95" customHeight="1">
      <c r="A34" s="803" t="s">
        <v>1047</v>
      </c>
      <c r="B34" s="1301"/>
      <c r="C34" s="1301"/>
      <c r="D34" s="1529"/>
      <c r="E34" s="1529"/>
      <c r="F34" s="1529"/>
      <c r="G34" s="1529"/>
      <c r="H34" s="1510"/>
      <c r="I34" s="1510"/>
      <c r="J34" s="1510"/>
      <c r="K34" s="1510"/>
    </row>
    <row r="35" spans="1:11" ht="19.95" customHeight="1">
      <c r="A35" s="803" t="s">
        <v>1048</v>
      </c>
      <c r="B35" s="1301"/>
      <c r="C35" s="1301"/>
      <c r="D35" s="1529"/>
      <c r="E35" s="1529"/>
      <c r="F35" s="1529"/>
      <c r="G35" s="1529"/>
      <c r="H35" s="1510"/>
      <c r="I35" s="1510"/>
      <c r="J35" s="1510"/>
      <c r="K35" s="1510"/>
    </row>
    <row r="36" spans="1:11" ht="19.95" customHeight="1">
      <c r="A36" s="803" t="s">
        <v>1049</v>
      </c>
      <c r="B36" s="1577"/>
      <c r="C36" s="1577"/>
      <c r="D36" s="1577"/>
      <c r="E36" s="1577"/>
      <c r="F36" s="1577"/>
      <c r="G36" s="1577"/>
      <c r="H36" s="1510"/>
      <c r="I36" s="1510"/>
      <c r="J36" s="1510"/>
      <c r="K36" s="1510"/>
    </row>
    <row r="37" spans="1:11" ht="19.95" customHeight="1">
      <c r="A37" s="803" t="s">
        <v>1050</v>
      </c>
      <c r="B37" s="1577"/>
      <c r="C37" s="1577"/>
      <c r="D37" s="1577"/>
      <c r="E37" s="1577"/>
      <c r="F37" s="1577"/>
      <c r="G37" s="1577"/>
      <c r="H37" s="1510"/>
      <c r="I37" s="1510"/>
      <c r="J37" s="1510"/>
      <c r="K37" s="1510"/>
    </row>
    <row r="38" spans="1:11" ht="19.95" customHeight="1">
      <c r="A38" s="803" t="s">
        <v>1051</v>
      </c>
      <c r="B38" s="1529"/>
      <c r="C38" s="1529"/>
      <c r="D38" s="1529"/>
      <c r="E38" s="1529"/>
      <c r="F38" s="1529"/>
      <c r="G38" s="1538"/>
      <c r="H38" s="1538"/>
      <c r="I38" s="1538"/>
      <c r="J38" s="1231"/>
      <c r="K38" s="1510"/>
    </row>
    <row r="39" spans="1:11" ht="19.95" customHeight="1">
      <c r="A39" s="803"/>
      <c r="B39" s="1529"/>
      <c r="C39" s="1529"/>
      <c r="D39" s="1529"/>
      <c r="E39" s="1529"/>
      <c r="F39" s="1529"/>
      <c r="G39" s="1538"/>
      <c r="H39" s="1538"/>
      <c r="I39" s="1538"/>
      <c r="J39" s="1231"/>
      <c r="K39" s="1510"/>
    </row>
    <row r="40" spans="1:11" ht="19.95" customHeight="1">
      <c r="A40" s="865" t="s">
        <v>433</v>
      </c>
      <c r="B40" s="865"/>
      <c r="C40" s="1529"/>
      <c r="D40" s="1529"/>
      <c r="E40" s="1529"/>
      <c r="F40" s="1529"/>
      <c r="G40" s="1538"/>
      <c r="H40" s="1538"/>
      <c r="I40" s="1538"/>
      <c r="J40" s="1231"/>
      <c r="K40" s="1510"/>
    </row>
    <row r="41" spans="1:11" s="108" customFormat="1" ht="19.95" customHeight="1">
      <c r="A41" s="739"/>
      <c r="B41" s="1529"/>
      <c r="C41" s="1529"/>
      <c r="D41" s="1529"/>
      <c r="E41" s="1529"/>
      <c r="F41" s="1529"/>
      <c r="G41" s="113"/>
      <c r="H41" s="113"/>
      <c r="I41" s="113"/>
      <c r="J41" s="865"/>
      <c r="K41" s="862"/>
    </row>
    <row r="42" spans="1:11" s="108" customFormat="1" ht="19.95" customHeight="1">
      <c r="A42" s="1211" t="s">
        <v>742</v>
      </c>
      <c r="B42" s="1529"/>
      <c r="C42" s="1529"/>
      <c r="D42" s="1529"/>
      <c r="E42" s="1529"/>
      <c r="F42" s="1529"/>
      <c r="G42" s="113"/>
      <c r="H42" s="776" t="s">
        <v>320</v>
      </c>
      <c r="I42" s="113"/>
      <c r="J42" s="865"/>
      <c r="K42" s="862"/>
    </row>
    <row r="43" spans="1:11" s="108" customFormat="1" ht="19.95" customHeight="1">
      <c r="A43" s="1562"/>
      <c r="B43" s="1529"/>
      <c r="C43" s="1529"/>
      <c r="D43" s="1529"/>
      <c r="E43" s="1529"/>
      <c r="F43" s="1529"/>
      <c r="G43" s="113"/>
      <c r="H43" s="822"/>
      <c r="I43" s="113"/>
      <c r="J43" s="865"/>
      <c r="K43" s="862"/>
    </row>
    <row r="44" spans="1:11" s="108" customFormat="1" ht="19.95" customHeight="1">
      <c r="A44" s="177" t="s">
        <v>594</v>
      </c>
      <c r="B44" s="974"/>
      <c r="C44" s="1529"/>
      <c r="D44" s="1529"/>
      <c r="E44" s="855"/>
      <c r="F44" s="855"/>
      <c r="G44" s="855"/>
      <c r="H44" s="862"/>
      <c r="I44" s="862"/>
      <c r="J44" s="862"/>
      <c r="K44" s="862"/>
    </row>
    <row r="45" spans="1:11" s="108" customFormat="1" ht="19.95" customHeight="1">
      <c r="A45" s="1562"/>
      <c r="B45" s="1529"/>
      <c r="C45" s="1529"/>
      <c r="D45" s="1529"/>
      <c r="E45" s="855"/>
      <c r="F45" s="855"/>
      <c r="G45" s="855"/>
      <c r="H45" s="862"/>
      <c r="I45" s="862"/>
      <c r="J45" s="862"/>
      <c r="K45" s="862"/>
    </row>
    <row r="46" spans="1:11" s="108" customFormat="1" ht="19.95" customHeight="1">
      <c r="A46" s="1562"/>
      <c r="B46" s="1529"/>
      <c r="C46" s="1529"/>
      <c r="D46" s="1529"/>
      <c r="E46" s="855"/>
      <c r="F46" s="855"/>
      <c r="G46" s="855"/>
      <c r="H46" s="862"/>
      <c r="I46" s="862"/>
      <c r="J46" s="862"/>
      <c r="K46" s="862"/>
    </row>
    <row r="47" spans="1:11" s="42" customFormat="1" ht="19.95" customHeight="1">
      <c r="A47" s="1121"/>
      <c r="B47" s="1567"/>
      <c r="C47" s="1570"/>
      <c r="D47" s="1570"/>
      <c r="E47" s="1041"/>
      <c r="F47" s="1041"/>
      <c r="G47" s="1041"/>
      <c r="H47" s="1046"/>
      <c r="I47" s="929"/>
      <c r="J47" s="1046"/>
      <c r="K47" s="929"/>
    </row>
    <row r="48" spans="1:11" s="42" customFormat="1" ht="19.95" customHeight="1">
      <c r="A48" s="1055"/>
      <c r="B48" s="1567"/>
      <c r="C48" s="1570"/>
      <c r="D48" s="1570"/>
      <c r="E48" s="1041"/>
      <c r="F48" s="1041"/>
      <c r="G48" s="1041"/>
      <c r="H48" s="1046"/>
      <c r="I48" s="929"/>
      <c r="J48" s="1046"/>
      <c r="K48" s="929"/>
    </row>
    <row r="49" spans="1:11" s="42" customFormat="1" ht="19.95" customHeight="1">
      <c r="A49" s="1056"/>
      <c r="B49" s="1567"/>
      <c r="C49" s="1570"/>
      <c r="D49" s="1570"/>
      <c r="E49" s="1041"/>
      <c r="F49" s="1041"/>
      <c r="G49" s="1041"/>
      <c r="H49" s="1046"/>
      <c r="I49" s="929"/>
      <c r="J49" s="1046"/>
      <c r="K49" s="929"/>
    </row>
    <row r="50" spans="1:11" s="42" customFormat="1" ht="19.95" customHeight="1">
      <c r="A50" s="1055"/>
      <c r="B50" s="1567"/>
      <c r="C50" s="1570"/>
      <c r="D50" s="1570"/>
      <c r="E50" s="1041"/>
      <c r="F50" s="1041"/>
      <c r="G50" s="1041"/>
      <c r="H50" s="929"/>
      <c r="I50" s="929"/>
      <c r="J50" s="929"/>
      <c r="K50" s="929"/>
    </row>
    <row r="51" spans="1:11" s="42" customFormat="1" ht="19.95" customHeight="1">
      <c r="A51" s="1055"/>
      <c r="B51" s="1567"/>
      <c r="C51" s="1571"/>
      <c r="D51" s="1571"/>
      <c r="E51" s="1572"/>
      <c r="F51" s="1573"/>
      <c r="G51" s="1573"/>
      <c r="H51" s="929"/>
      <c r="I51" s="929"/>
      <c r="J51" s="929"/>
      <c r="K51" s="929"/>
    </row>
    <row r="52" spans="1:11" s="42" customFormat="1" ht="19.95" customHeight="1">
      <c r="A52" s="1056"/>
      <c r="B52" s="1567"/>
      <c r="C52" s="1571"/>
      <c r="D52" s="1571"/>
      <c r="E52" s="1572"/>
      <c r="F52" s="1572"/>
      <c r="G52" s="1572"/>
      <c r="H52" s="929"/>
      <c r="I52" s="929"/>
      <c r="J52" s="929"/>
      <c r="K52" s="929"/>
    </row>
    <row r="53" spans="1:11" s="42" customFormat="1" ht="19.95" customHeight="1">
      <c r="A53" s="1056"/>
      <c r="B53" s="1567"/>
      <c r="C53" s="1571"/>
      <c r="D53" s="1571"/>
      <c r="E53" s="1574"/>
      <c r="F53" s="1574"/>
      <c r="G53" s="1574"/>
      <c r="H53" s="929"/>
      <c r="I53" s="929"/>
      <c r="J53" s="929"/>
      <c r="K53" s="929"/>
    </row>
    <row r="54" spans="1:11" s="42" customFormat="1" ht="19.95" customHeight="1">
      <c r="A54" s="1056"/>
      <c r="B54" s="1567"/>
      <c r="C54" s="1567"/>
      <c r="D54" s="1567"/>
      <c r="E54" s="1574"/>
      <c r="F54" s="1574"/>
      <c r="G54" s="1574"/>
      <c r="H54" s="929"/>
      <c r="I54" s="929"/>
      <c r="J54" s="929"/>
      <c r="K54" s="929"/>
    </row>
    <row r="55" spans="1:11" s="42" customFormat="1" ht="19.95" customHeight="1">
      <c r="A55" s="1056"/>
      <c r="B55" s="1567"/>
      <c r="C55" s="1567"/>
      <c r="D55" s="1567"/>
      <c r="E55" s="1574"/>
      <c r="F55" s="1574"/>
      <c r="G55" s="1574"/>
      <c r="H55" s="929"/>
      <c r="I55" s="929"/>
      <c r="J55" s="929"/>
      <c r="K55" s="929"/>
    </row>
    <row r="56" spans="1:11" s="42" customFormat="1" ht="19.95" customHeight="1">
      <c r="A56" s="1056"/>
      <c r="B56" s="1567"/>
      <c r="C56" s="1571"/>
      <c r="D56" s="1571"/>
      <c r="E56" s="1574"/>
      <c r="F56" s="1574"/>
      <c r="G56" s="1574"/>
      <c r="H56" s="929"/>
      <c r="I56" s="929"/>
      <c r="J56" s="929"/>
      <c r="K56" s="929"/>
    </row>
    <row r="57" spans="1:11" s="42" customFormat="1" ht="19.95" customHeight="1">
      <c r="A57" s="1057"/>
      <c r="B57" s="1567"/>
      <c r="C57" s="1567"/>
      <c r="D57" s="1567"/>
      <c r="E57" s="1574"/>
      <c r="F57" s="1574"/>
      <c r="G57" s="1574"/>
      <c r="H57" s="929"/>
      <c r="I57" s="929"/>
      <c r="J57" s="929"/>
      <c r="K57" s="929"/>
    </row>
    <row r="58" spans="1:11" s="42" customFormat="1" ht="19.95" customHeight="1">
      <c r="A58" s="1503"/>
      <c r="B58" s="1567"/>
      <c r="C58" s="1567"/>
      <c r="D58" s="1567"/>
      <c r="E58" s="1574"/>
      <c r="F58" s="1574"/>
      <c r="G58" s="1574"/>
      <c r="H58" s="929"/>
      <c r="I58" s="929"/>
      <c r="J58" s="929"/>
      <c r="K58" s="929"/>
    </row>
    <row r="59" spans="1:11" ht="19.95" customHeight="1">
      <c r="A59" s="1557"/>
      <c r="B59" s="1529"/>
      <c r="C59" s="1529"/>
      <c r="D59" s="1529"/>
      <c r="E59" s="855"/>
      <c r="F59" s="855"/>
      <c r="G59" s="855"/>
      <c r="H59" s="1510"/>
      <c r="I59" s="1510"/>
      <c r="J59" s="1510"/>
      <c r="K59" s="1510"/>
    </row>
    <row r="60" spans="1:11" ht="13.95" customHeight="1">
      <c r="A60" s="1557"/>
      <c r="B60" s="1529"/>
      <c r="C60" s="1558"/>
      <c r="D60" s="1558"/>
      <c r="E60" s="855"/>
      <c r="F60" s="855"/>
      <c r="G60" s="855"/>
      <c r="H60" s="1510"/>
      <c r="I60" s="1510"/>
      <c r="J60" s="1510"/>
      <c r="K60" s="1510"/>
    </row>
    <row r="61" spans="1:11" ht="13.95" customHeight="1">
      <c r="A61" s="1557"/>
      <c r="B61" s="1529"/>
      <c r="C61" s="1529"/>
      <c r="D61" s="1529"/>
      <c r="E61" s="855"/>
      <c r="F61" s="855"/>
      <c r="G61" s="855"/>
      <c r="H61" s="1510"/>
      <c r="I61" s="1510"/>
      <c r="J61" s="1510"/>
      <c r="K61" s="1510"/>
    </row>
    <row r="62" spans="1:11" ht="13.95" customHeight="1">
      <c r="A62" s="353"/>
      <c r="B62" s="111"/>
      <c r="C62" s="111"/>
      <c r="D62" s="111"/>
      <c r="E62" s="246"/>
      <c r="F62" s="246"/>
      <c r="G62" s="246"/>
      <c r="H62" s="98"/>
      <c r="I62" s="11"/>
      <c r="J62" s="11"/>
      <c r="K62" s="11"/>
    </row>
    <row r="63" spans="1:11" ht="13.95" customHeight="1">
      <c r="A63" s="353"/>
      <c r="B63" s="111"/>
      <c r="C63" s="340"/>
      <c r="D63" s="340"/>
      <c r="E63" s="246"/>
      <c r="F63" s="246"/>
      <c r="G63" s="246"/>
      <c r="H63" s="98"/>
      <c r="I63" s="11"/>
      <c r="J63" s="11"/>
      <c r="K63" s="11"/>
    </row>
    <row r="64" spans="1:11" ht="13.95" customHeight="1">
      <c r="A64" s="353"/>
      <c r="B64" s="111"/>
      <c r="C64" s="111"/>
      <c r="D64" s="111"/>
      <c r="E64" s="246"/>
      <c r="F64" s="246"/>
      <c r="G64" s="246"/>
      <c r="H64" s="98"/>
      <c r="I64" s="11"/>
      <c r="J64" s="11"/>
      <c r="K64" s="11"/>
    </row>
    <row r="65" spans="1:11" ht="13.95" customHeight="1">
      <c r="A65" s="353"/>
      <c r="B65" s="111"/>
      <c r="C65" s="111"/>
      <c r="D65" s="111"/>
      <c r="E65" s="246"/>
      <c r="F65" s="246"/>
      <c r="G65" s="246"/>
      <c r="H65" s="98"/>
      <c r="I65" s="11"/>
      <c r="J65" s="11"/>
      <c r="K65" s="11"/>
    </row>
    <row r="66" spans="1:11" ht="13.95" customHeight="1">
      <c r="A66" s="353"/>
      <c r="B66" s="111"/>
      <c r="C66" s="111"/>
      <c r="D66" s="111"/>
      <c r="E66" s="246"/>
      <c r="F66" s="246"/>
      <c r="G66" s="246"/>
      <c r="H66" s="98"/>
      <c r="I66" s="11"/>
      <c r="J66" s="11"/>
      <c r="K66" s="11"/>
    </row>
    <row r="67" spans="1:11" ht="13.95" customHeight="1">
      <c r="A67" s="349"/>
      <c r="B67" s="111"/>
      <c r="C67" s="111"/>
      <c r="D67" s="111"/>
      <c r="E67" s="246"/>
      <c r="F67" s="246"/>
      <c r="G67" s="246"/>
      <c r="H67" s="98"/>
      <c r="I67" s="11"/>
      <c r="J67" s="11"/>
      <c r="K67" s="11"/>
    </row>
    <row r="68" spans="1:11" ht="13.95" customHeight="1">
      <c r="A68" s="349"/>
      <c r="B68" s="111"/>
      <c r="C68" s="111"/>
      <c r="D68" s="111"/>
      <c r="E68" s="246"/>
      <c r="F68" s="246"/>
      <c r="G68" s="246"/>
      <c r="H68" s="98"/>
      <c r="I68" s="11"/>
      <c r="J68" s="11"/>
      <c r="K68" s="11"/>
    </row>
    <row r="69" spans="1:11" ht="13.95" customHeight="1">
      <c r="A69" s="349"/>
      <c r="B69" s="111"/>
      <c r="C69" s="340"/>
      <c r="D69" s="340"/>
      <c r="E69" s="246"/>
      <c r="F69" s="246"/>
      <c r="G69" s="246"/>
      <c r="H69" s="98"/>
      <c r="I69" s="11"/>
      <c r="J69" s="11"/>
      <c r="K69" s="11"/>
    </row>
    <row r="70" spans="1:11" ht="13.95" customHeight="1">
      <c r="A70" s="349"/>
      <c r="B70" s="111"/>
      <c r="C70" s="111"/>
      <c r="D70" s="111"/>
      <c r="E70" s="246"/>
      <c r="F70" s="246"/>
      <c r="G70" s="246"/>
      <c r="H70" s="98"/>
      <c r="I70" s="11"/>
      <c r="J70" s="11"/>
      <c r="K70" s="11"/>
    </row>
    <row r="71" spans="1:11" ht="13.95" customHeight="1">
      <c r="A71" s="349"/>
      <c r="B71" s="111"/>
      <c r="C71" s="111"/>
      <c r="D71" s="111"/>
      <c r="E71" s="246"/>
      <c r="F71" s="246"/>
      <c r="G71" s="246"/>
      <c r="H71" s="98"/>
      <c r="I71" s="11"/>
      <c r="J71" s="11"/>
      <c r="K71" s="11"/>
    </row>
    <row r="72" spans="1:11" ht="13.95" customHeight="1">
      <c r="A72" s="349"/>
      <c r="B72" s="111"/>
      <c r="C72" s="111"/>
      <c r="D72" s="111"/>
      <c r="E72" s="246"/>
      <c r="F72" s="246"/>
      <c r="G72" s="246"/>
      <c r="H72" s="98"/>
      <c r="I72" s="11"/>
      <c r="J72" s="11"/>
      <c r="K72" s="11"/>
    </row>
    <row r="73" spans="1:11" ht="13.95" customHeight="1">
      <c r="A73" s="349"/>
      <c r="B73" s="111"/>
      <c r="C73" s="340"/>
      <c r="D73" s="340"/>
      <c r="E73" s="246"/>
      <c r="F73" s="246"/>
      <c r="G73" s="246"/>
      <c r="H73" s="98"/>
      <c r="I73" s="11"/>
      <c r="J73" s="11"/>
      <c r="K73" s="11"/>
    </row>
    <row r="74" spans="1:11" ht="13.95" customHeight="1">
      <c r="A74" s="349"/>
      <c r="B74" s="111"/>
      <c r="C74" s="111"/>
      <c r="D74" s="111"/>
      <c r="E74" s="246"/>
      <c r="F74" s="246"/>
      <c r="G74" s="246"/>
      <c r="H74" s="98"/>
      <c r="I74" s="11"/>
      <c r="J74" s="11"/>
      <c r="K74" s="11"/>
    </row>
    <row r="75" spans="1:11" ht="13.95" customHeight="1">
      <c r="A75" s="349"/>
      <c r="B75" s="111"/>
      <c r="C75" s="111"/>
      <c r="D75" s="111"/>
      <c r="E75" s="360"/>
      <c r="F75" s="360"/>
      <c r="G75" s="360"/>
      <c r="H75" s="98"/>
      <c r="I75" s="11"/>
      <c r="J75" s="11"/>
      <c r="K75" s="11"/>
    </row>
    <row r="76" spans="1:11" ht="13.95" customHeight="1">
      <c r="A76" s="349"/>
      <c r="B76" s="111"/>
      <c r="C76" s="340"/>
      <c r="D76" s="340"/>
      <c r="E76" s="246"/>
      <c r="F76" s="246"/>
      <c r="G76" s="246"/>
      <c r="H76" s="98"/>
      <c r="I76" s="11"/>
      <c r="J76" s="11"/>
      <c r="K76" s="11"/>
    </row>
    <row r="77" spans="1:11" ht="13.95" customHeight="1">
      <c r="A77" s="349"/>
      <c r="B77" s="349"/>
      <c r="C77" s="111"/>
      <c r="D77" s="111"/>
      <c r="E77" s="246"/>
      <c r="F77" s="246"/>
      <c r="G77" s="246"/>
      <c r="H77" s="98"/>
      <c r="I77" s="11"/>
      <c r="J77" s="11"/>
      <c r="K77" s="11"/>
    </row>
    <row r="78" spans="1:11" ht="13.95" customHeight="1">
      <c r="A78" s="349"/>
      <c r="B78" s="349"/>
      <c r="C78" s="111"/>
      <c r="D78" s="111"/>
      <c r="E78" s="246"/>
      <c r="F78" s="246"/>
      <c r="G78" s="246"/>
      <c r="H78" s="98"/>
      <c r="I78" s="11"/>
      <c r="J78" s="11"/>
      <c r="K78" s="11"/>
    </row>
    <row r="79" spans="1:11" ht="13.95" customHeight="1">
      <c r="A79" s="349"/>
      <c r="B79" s="349"/>
      <c r="C79" s="111"/>
      <c r="D79" s="111"/>
      <c r="E79" s="246"/>
      <c r="F79" s="246"/>
      <c r="G79" s="246"/>
      <c r="H79" s="98"/>
      <c r="I79" s="11"/>
      <c r="J79" s="11"/>
      <c r="K79" s="11"/>
    </row>
    <row r="80" spans="1:11" ht="24.9" customHeight="1">
      <c r="A80" s="349"/>
      <c r="B80" s="349"/>
      <c r="C80" s="111"/>
      <c r="D80" s="111"/>
      <c r="E80" s="246"/>
      <c r="F80" s="246"/>
      <c r="G80" s="246"/>
      <c r="H80" s="98"/>
      <c r="I80" s="11"/>
      <c r="J80" s="11"/>
      <c r="K80" s="11"/>
    </row>
    <row r="81" spans="1:11" ht="24.9" customHeight="1">
      <c r="A81" s="349"/>
      <c r="B81" s="349"/>
      <c r="C81" s="111"/>
      <c r="D81" s="111"/>
      <c r="E81" s="246"/>
      <c r="F81" s="246"/>
      <c r="G81" s="246"/>
      <c r="H81" s="98"/>
      <c r="I81" s="11"/>
      <c r="J81" s="11"/>
      <c r="K81" s="11"/>
    </row>
    <row r="82" spans="1:11" ht="13.95" customHeight="1">
      <c r="A82" s="358"/>
      <c r="B82" s="352"/>
      <c r="C82" s="10"/>
      <c r="D82" s="10"/>
      <c r="E82" s="24"/>
      <c r="F82" s="24"/>
      <c r="G82" s="24"/>
      <c r="H82" s="98"/>
      <c r="I82" s="11"/>
      <c r="J82" s="11"/>
      <c r="K82" s="11"/>
    </row>
    <row r="83" spans="1:11" ht="13.95" customHeight="1">
      <c r="A83" s="357"/>
      <c r="B83" s="352"/>
      <c r="C83" s="10"/>
      <c r="D83" s="10"/>
      <c r="E83" s="24"/>
      <c r="F83" s="24"/>
      <c r="G83" s="24"/>
      <c r="H83" s="98"/>
      <c r="I83" s="11"/>
      <c r="J83" s="11"/>
      <c r="K83" s="11"/>
    </row>
    <row r="84" spans="1:11" ht="13.95" customHeight="1">
      <c r="A84" s="357"/>
      <c r="B84" s="352"/>
      <c r="C84" s="10"/>
      <c r="D84" s="10"/>
      <c r="E84" s="24"/>
      <c r="F84" s="24"/>
      <c r="G84" s="24"/>
      <c r="H84" s="98"/>
      <c r="I84" s="11"/>
      <c r="J84" s="11"/>
      <c r="K84" s="11"/>
    </row>
    <row r="85" spans="1:11" ht="13.95" customHeight="1">
      <c r="A85" s="357"/>
      <c r="B85" s="352"/>
      <c r="C85" s="10"/>
      <c r="D85" s="10"/>
      <c r="E85" s="24"/>
      <c r="F85" s="24"/>
      <c r="G85" s="24"/>
      <c r="H85" s="98"/>
      <c r="I85" s="11"/>
      <c r="J85" s="11"/>
      <c r="K85" s="11"/>
    </row>
    <row r="86" spans="1:11" ht="13.95" customHeight="1">
      <c r="A86" s="362"/>
      <c r="B86" s="352"/>
      <c r="C86" s="10"/>
      <c r="D86" s="10"/>
      <c r="E86" s="24"/>
      <c r="F86" s="24"/>
      <c r="G86" s="24"/>
      <c r="H86" s="98"/>
      <c r="I86" s="11"/>
      <c r="J86" s="11"/>
      <c r="K86" s="11"/>
    </row>
    <row r="87" spans="1:11" ht="13.95" customHeight="1">
      <c r="A87" s="350"/>
      <c r="B87" s="352"/>
      <c r="C87" s="10"/>
      <c r="D87" s="10"/>
      <c r="E87" s="24"/>
      <c r="F87" s="24"/>
      <c r="G87" s="24"/>
      <c r="H87" s="98"/>
      <c r="I87" s="11"/>
      <c r="J87" s="11"/>
      <c r="K87" s="11"/>
    </row>
    <row r="88" spans="1:11" ht="13.95" customHeight="1">
      <c r="A88" s="350"/>
      <c r="B88" s="352"/>
      <c r="C88" s="10"/>
      <c r="D88" s="10"/>
      <c r="E88" s="24"/>
      <c r="F88" s="24"/>
      <c r="G88" s="24"/>
      <c r="H88" s="98"/>
      <c r="I88" s="11"/>
      <c r="J88" s="11"/>
      <c r="K88" s="11"/>
    </row>
    <row r="89" spans="1:11" ht="13.95" customHeight="1">
      <c r="A89" s="363"/>
      <c r="B89" s="352"/>
      <c r="C89" s="10"/>
      <c r="D89" s="10"/>
      <c r="E89" s="24"/>
      <c r="F89" s="24"/>
      <c r="G89" s="24"/>
      <c r="H89" s="98"/>
      <c r="I89" s="11"/>
      <c r="J89" s="11"/>
      <c r="K89" s="11"/>
    </row>
    <row r="90" spans="1:11" ht="13.95" customHeight="1">
      <c r="A90" s="358"/>
      <c r="B90" s="352"/>
      <c r="C90" s="10"/>
      <c r="D90" s="10"/>
      <c r="E90" s="24"/>
      <c r="F90" s="24"/>
      <c r="G90" s="24"/>
      <c r="H90" s="98"/>
      <c r="I90" s="11"/>
      <c r="J90" s="11"/>
      <c r="K90" s="11"/>
    </row>
    <row r="91" spans="1:11" ht="24.9" customHeight="1">
      <c r="A91" s="351"/>
      <c r="B91" s="352"/>
      <c r="C91" s="10"/>
      <c r="D91" s="10"/>
      <c r="E91" s="24"/>
      <c r="F91" s="24"/>
      <c r="G91" s="24"/>
      <c r="H91" s="373"/>
      <c r="I91" s="11"/>
      <c r="J91" s="373"/>
      <c r="K91" s="11"/>
    </row>
    <row r="92" spans="1:11" ht="13.95" customHeight="1">
      <c r="A92" s="358"/>
      <c r="B92" s="352"/>
      <c r="C92" s="10"/>
      <c r="D92" s="10"/>
      <c r="E92" s="24"/>
      <c r="F92" s="24"/>
      <c r="G92" s="24"/>
      <c r="H92" s="98"/>
      <c r="I92" s="11"/>
      <c r="J92" s="11"/>
      <c r="K92" s="11"/>
    </row>
    <row r="93" spans="1:11" ht="24.9" customHeight="1">
      <c r="A93" s="359"/>
      <c r="B93" s="359"/>
      <c r="C93" s="348"/>
      <c r="D93" s="348"/>
      <c r="E93" s="99"/>
      <c r="F93" s="364"/>
      <c r="G93" s="364"/>
      <c r="H93" s="98"/>
      <c r="I93" s="11"/>
      <c r="J93" s="11"/>
      <c r="K93" s="11"/>
    </row>
    <row r="94" spans="1:11" ht="24.9" customHeight="1">
      <c r="A94" s="361"/>
      <c r="B94" s="361"/>
      <c r="C94" s="347"/>
      <c r="D94" s="347"/>
      <c r="E94" s="99"/>
      <c r="F94" s="99"/>
      <c r="G94" s="99"/>
      <c r="H94" s="98"/>
      <c r="I94" s="11"/>
      <c r="J94" s="11"/>
      <c r="K94" s="11"/>
    </row>
    <row r="95" spans="1:11" ht="24.9" customHeight="1">
      <c r="A95" s="349"/>
      <c r="B95" s="348"/>
      <c r="C95" s="340"/>
      <c r="D95" s="340"/>
      <c r="E95" s="246"/>
      <c r="F95" s="246"/>
      <c r="G95" s="246"/>
      <c r="H95" s="98"/>
      <c r="I95" s="11"/>
      <c r="J95" s="11"/>
      <c r="K95" s="11"/>
    </row>
    <row r="96" spans="1:11" ht="24.9" customHeight="1">
      <c r="A96" s="349"/>
      <c r="B96" s="349"/>
      <c r="C96" s="111"/>
      <c r="D96" s="111"/>
      <c r="E96" s="246"/>
      <c r="F96" s="246"/>
      <c r="G96" s="246"/>
      <c r="H96" s="98"/>
      <c r="I96" s="11"/>
      <c r="J96" s="11"/>
      <c r="K96" s="11"/>
    </row>
    <row r="97" spans="1:11" ht="24.9" customHeight="1">
      <c r="A97" s="349"/>
      <c r="B97" s="349"/>
      <c r="C97" s="111"/>
      <c r="D97" s="111"/>
      <c r="E97" s="246"/>
      <c r="F97" s="246"/>
      <c r="G97" s="246"/>
      <c r="H97" s="98"/>
      <c r="I97" s="11"/>
      <c r="J97" s="11"/>
      <c r="K97" s="11"/>
    </row>
    <row r="98" spans="1:11" ht="24.9" customHeight="1">
      <c r="A98" s="349"/>
      <c r="B98" s="348"/>
      <c r="C98" s="340"/>
      <c r="D98" s="340"/>
      <c r="E98" s="246"/>
      <c r="F98" s="246"/>
      <c r="G98" s="246"/>
      <c r="H98" s="98"/>
      <c r="I98" s="11"/>
      <c r="J98" s="11"/>
      <c r="K98" s="11"/>
    </row>
    <row r="99" spans="1:11" ht="24.9" customHeight="1">
      <c r="A99" s="349"/>
      <c r="B99" s="349"/>
      <c r="C99" s="111"/>
      <c r="D99" s="111"/>
      <c r="E99" s="246"/>
      <c r="F99" s="246"/>
      <c r="G99" s="246"/>
      <c r="H99" s="98"/>
      <c r="I99" s="11"/>
      <c r="J99" s="11"/>
      <c r="K99" s="11"/>
    </row>
    <row r="100" spans="1:11" ht="24.9" customHeight="1">
      <c r="A100" s="349"/>
      <c r="B100" s="349"/>
      <c r="C100" s="111"/>
      <c r="D100" s="111"/>
      <c r="E100" s="246"/>
      <c r="F100" s="246"/>
      <c r="G100" s="246"/>
      <c r="H100" s="98"/>
      <c r="I100" s="11"/>
      <c r="J100" s="11"/>
      <c r="K100" s="11"/>
    </row>
    <row r="101" spans="1:11" ht="24.9" customHeight="1">
      <c r="A101" s="349"/>
      <c r="B101" s="349"/>
      <c r="C101" s="111"/>
      <c r="D101" s="111"/>
      <c r="E101" s="246"/>
      <c r="F101" s="246"/>
      <c r="G101" s="246"/>
      <c r="H101" s="98"/>
      <c r="I101" s="11"/>
      <c r="J101" s="11"/>
      <c r="K101" s="11"/>
    </row>
    <row r="102" spans="1:11" ht="24.9" customHeight="1">
      <c r="A102" s="349"/>
      <c r="B102" s="349"/>
      <c r="C102" s="111"/>
      <c r="D102" s="111"/>
      <c r="E102" s="246"/>
      <c r="F102" s="246"/>
      <c r="G102" s="246"/>
      <c r="H102" s="98"/>
      <c r="I102" s="11"/>
      <c r="J102" s="11"/>
      <c r="K102" s="11"/>
    </row>
    <row r="103" spans="1:11" ht="24.9" customHeight="1">
      <c r="A103" s="349"/>
      <c r="B103" s="349"/>
      <c r="C103" s="111"/>
      <c r="D103" s="111"/>
      <c r="E103" s="246"/>
      <c r="F103" s="246"/>
      <c r="G103" s="246"/>
      <c r="H103" s="98"/>
      <c r="I103" s="11"/>
      <c r="J103" s="11"/>
      <c r="K103" s="11"/>
    </row>
    <row r="104" spans="1:11" ht="40.200000000000003" customHeight="1">
      <c r="A104" s="349"/>
      <c r="B104" s="349"/>
      <c r="C104" s="111"/>
      <c r="D104" s="111"/>
      <c r="E104" s="365"/>
      <c r="F104" s="365"/>
      <c r="G104" s="365"/>
      <c r="H104" s="98"/>
      <c r="I104" s="11"/>
      <c r="J104" s="11"/>
      <c r="K104" s="11"/>
    </row>
    <row r="105" spans="1:11" ht="40.200000000000003" customHeight="1">
      <c r="A105" s="349"/>
      <c r="B105" s="349"/>
      <c r="C105" s="111"/>
      <c r="D105" s="111"/>
      <c r="E105" s="365"/>
      <c r="F105" s="365"/>
      <c r="G105" s="365"/>
      <c r="H105" s="98"/>
      <c r="I105" s="11"/>
      <c r="J105" s="11"/>
      <c r="K105" s="11"/>
    </row>
    <row r="106" spans="1:11" ht="40.200000000000003" customHeight="1">
      <c r="A106" s="349"/>
      <c r="B106" s="349"/>
      <c r="C106" s="111"/>
      <c r="D106" s="111"/>
      <c r="E106" s="339"/>
      <c r="F106" s="365"/>
      <c r="G106" s="365"/>
      <c r="H106" s="98"/>
      <c r="I106" s="11"/>
      <c r="J106" s="11"/>
      <c r="K106" s="11"/>
    </row>
    <row r="107" spans="1:11" ht="24.9" customHeight="1">
      <c r="A107" s="349"/>
      <c r="B107" s="348"/>
      <c r="C107" s="340"/>
      <c r="D107" s="340"/>
      <c r="E107" s="246"/>
      <c r="F107" s="246"/>
      <c r="G107" s="246"/>
      <c r="H107" s="98"/>
      <c r="I107" s="11"/>
      <c r="J107" s="11"/>
      <c r="K107" s="11"/>
    </row>
    <row r="108" spans="1:11" ht="24.9" customHeight="1">
      <c r="A108" s="349"/>
      <c r="B108" s="349"/>
      <c r="C108" s="111"/>
      <c r="D108" s="111"/>
      <c r="E108" s="246"/>
      <c r="F108" s="246"/>
      <c r="G108" s="246"/>
      <c r="H108" s="98"/>
      <c r="I108" s="11"/>
      <c r="J108" s="11"/>
      <c r="K108" s="11"/>
    </row>
    <row r="109" spans="1:11" ht="24.9" customHeight="1">
      <c r="A109" s="349"/>
      <c r="B109" s="349"/>
      <c r="C109" s="111"/>
      <c r="D109" s="111"/>
      <c r="E109" s="246"/>
      <c r="F109" s="246"/>
      <c r="G109" s="246"/>
      <c r="H109" s="98"/>
      <c r="I109" s="11"/>
      <c r="J109" s="11"/>
      <c r="K109" s="11"/>
    </row>
    <row r="110" spans="1:11" ht="24.9" customHeight="1">
      <c r="A110" s="349"/>
      <c r="B110" s="349"/>
      <c r="C110" s="111"/>
      <c r="D110" s="111"/>
      <c r="E110" s="246"/>
      <c r="F110" s="246"/>
      <c r="G110" s="246"/>
      <c r="H110" s="98"/>
      <c r="I110" s="11"/>
      <c r="J110" s="11"/>
      <c r="K110" s="11"/>
    </row>
    <row r="111" spans="1:11" ht="24.9" customHeight="1">
      <c r="A111" s="349"/>
      <c r="B111" s="348"/>
      <c r="C111" s="340"/>
      <c r="D111" s="340"/>
      <c r="E111" s="246"/>
      <c r="F111" s="246"/>
      <c r="G111" s="246"/>
      <c r="H111" s="98"/>
      <c r="I111" s="11"/>
      <c r="J111" s="11"/>
      <c r="K111" s="11"/>
    </row>
    <row r="112" spans="1:11" ht="24.9" customHeight="1">
      <c r="A112" s="349"/>
      <c r="B112" s="349"/>
      <c r="C112" s="111"/>
      <c r="D112" s="111"/>
      <c r="E112" s="246"/>
      <c r="F112" s="246"/>
      <c r="G112" s="246"/>
      <c r="H112" s="98"/>
      <c r="I112" s="11"/>
      <c r="J112" s="11"/>
      <c r="K112" s="11"/>
    </row>
    <row r="113" spans="1:11" ht="24.9" customHeight="1">
      <c r="A113" s="349"/>
      <c r="B113" s="349"/>
      <c r="C113" s="111"/>
      <c r="D113" s="111"/>
      <c r="E113" s="246"/>
      <c r="F113" s="246"/>
      <c r="G113" s="246"/>
      <c r="H113" s="98"/>
      <c r="I113" s="11"/>
      <c r="J113" s="11"/>
      <c r="K113" s="11"/>
    </row>
    <row r="114" spans="1:11" ht="24.9" customHeight="1">
      <c r="A114" s="349"/>
      <c r="B114" s="349"/>
      <c r="C114" s="111"/>
      <c r="D114" s="111"/>
      <c r="E114" s="246"/>
      <c r="F114" s="246"/>
      <c r="G114" s="246"/>
      <c r="H114" s="98"/>
      <c r="I114" s="11"/>
      <c r="J114" s="11"/>
      <c r="K114" s="11"/>
    </row>
    <row r="115" spans="1:11" ht="24.9" customHeight="1">
      <c r="A115" s="349"/>
      <c r="B115" s="349"/>
      <c r="C115" s="111"/>
      <c r="D115" s="111"/>
      <c r="E115" s="246"/>
      <c r="F115" s="246"/>
      <c r="G115" s="246"/>
      <c r="H115" s="98"/>
      <c r="I115" s="11"/>
      <c r="J115" s="11"/>
      <c r="K115" s="11"/>
    </row>
    <row r="116" spans="1:11" ht="24.9" customHeight="1">
      <c r="A116" s="349"/>
      <c r="B116" s="349"/>
      <c r="C116" s="111"/>
      <c r="D116" s="111"/>
      <c r="E116" s="246"/>
      <c r="F116" s="246"/>
      <c r="G116" s="246"/>
      <c r="H116" s="98"/>
      <c r="I116" s="11"/>
      <c r="J116" s="11"/>
      <c r="K116" s="11"/>
    </row>
    <row r="117" spans="1:11" ht="13.95" customHeight="1">
      <c r="A117" s="366"/>
      <c r="B117" s="352"/>
      <c r="C117" s="10"/>
      <c r="D117" s="10"/>
      <c r="E117" s="24"/>
      <c r="F117" s="24"/>
      <c r="G117" s="24"/>
      <c r="H117" s="98"/>
      <c r="I117" s="11"/>
      <c r="J117" s="11"/>
      <c r="K117" s="11"/>
    </row>
    <row r="118" spans="1:11" ht="13.95" customHeight="1">
      <c r="A118" s="357"/>
      <c r="B118" s="352"/>
      <c r="C118" s="10"/>
      <c r="D118" s="10"/>
      <c r="E118" s="24"/>
      <c r="F118" s="24"/>
      <c r="G118" s="24"/>
      <c r="H118" s="98"/>
      <c r="I118" s="11"/>
      <c r="J118" s="11"/>
      <c r="K118" s="11"/>
    </row>
    <row r="119" spans="1:11" ht="13.95" customHeight="1">
      <c r="A119" s="357"/>
      <c r="B119" s="352"/>
      <c r="C119" s="10"/>
      <c r="D119" s="10"/>
      <c r="E119" s="24"/>
      <c r="F119" s="24"/>
      <c r="G119" s="24"/>
      <c r="H119" s="98"/>
      <c r="I119" s="11"/>
      <c r="J119" s="11"/>
      <c r="K119" s="11"/>
    </row>
    <row r="120" spans="1:11" ht="13.95" customHeight="1">
      <c r="A120" s="357"/>
      <c r="B120" s="352"/>
      <c r="C120" s="10"/>
      <c r="D120" s="10"/>
      <c r="E120" s="24"/>
      <c r="F120" s="24"/>
      <c r="G120" s="24"/>
      <c r="H120" s="98"/>
      <c r="I120" s="11"/>
      <c r="J120" s="11"/>
      <c r="K120" s="11"/>
    </row>
    <row r="121" spans="1:11" ht="13.95" customHeight="1">
      <c r="A121" s="362"/>
      <c r="B121" s="352"/>
      <c r="C121" s="10"/>
      <c r="D121" s="10"/>
      <c r="E121" s="24"/>
      <c r="F121" s="24"/>
      <c r="G121" s="24"/>
      <c r="H121" s="98"/>
      <c r="I121" s="11"/>
      <c r="J121" s="11"/>
      <c r="K121" s="11"/>
    </row>
    <row r="122" spans="1:11" ht="13.95" customHeight="1">
      <c r="A122" s="350"/>
      <c r="B122" s="352"/>
      <c r="C122" s="10"/>
      <c r="D122" s="10"/>
      <c r="E122" s="24"/>
      <c r="F122" s="24"/>
      <c r="G122" s="24"/>
      <c r="H122" s="98"/>
      <c r="I122" s="11"/>
      <c r="J122" s="11"/>
      <c r="K122" s="11"/>
    </row>
    <row r="123" spans="1:11" ht="13.95" customHeight="1">
      <c r="A123" s="350"/>
      <c r="B123" s="352"/>
      <c r="C123" s="10"/>
      <c r="D123" s="10"/>
      <c r="E123" s="24"/>
      <c r="F123" s="24"/>
      <c r="G123" s="24"/>
      <c r="H123" s="98"/>
      <c r="I123" s="11"/>
      <c r="J123" s="11"/>
      <c r="K123" s="11"/>
    </row>
    <row r="124" spans="1:11" ht="13.95" customHeight="1">
      <c r="A124" s="350"/>
      <c r="B124" s="352"/>
      <c r="C124" s="10"/>
      <c r="D124" s="10"/>
      <c r="E124" s="24"/>
      <c r="F124" s="24"/>
      <c r="G124" s="24"/>
      <c r="H124" s="98"/>
      <c r="I124" s="11"/>
      <c r="J124" s="11"/>
      <c r="K124" s="11"/>
    </row>
    <row r="125" spans="1:11" ht="13.95" customHeight="1">
      <c r="A125" s="366"/>
      <c r="B125" s="352"/>
      <c r="C125" s="10"/>
      <c r="D125" s="10"/>
      <c r="E125" s="24"/>
      <c r="F125" s="24"/>
      <c r="G125" s="24"/>
      <c r="H125" s="98"/>
      <c r="I125" s="11"/>
      <c r="J125" s="11"/>
      <c r="K125" s="11"/>
    </row>
    <row r="126" spans="1:11" ht="24.9" customHeight="1">
      <c r="A126" s="351"/>
      <c r="B126" s="352"/>
      <c r="C126" s="10"/>
      <c r="D126" s="10"/>
      <c r="E126" s="24"/>
      <c r="F126" s="24"/>
      <c r="G126" s="24"/>
      <c r="H126" s="373"/>
      <c r="I126" s="11"/>
      <c r="J126" s="373"/>
      <c r="K126" s="11"/>
    </row>
    <row r="127" spans="1:11" ht="13.95" customHeight="1">
      <c r="A127" s="366"/>
      <c r="B127" s="352"/>
      <c r="C127" s="10"/>
      <c r="D127" s="10"/>
      <c r="E127" s="24"/>
      <c r="F127" s="24"/>
      <c r="G127" s="24"/>
      <c r="H127" s="98"/>
      <c r="I127" s="11"/>
      <c r="J127" s="11"/>
      <c r="K127" s="11"/>
    </row>
    <row r="128" spans="1:11" ht="24.9" customHeight="1">
      <c r="A128" s="359"/>
      <c r="B128" s="359"/>
      <c r="C128" s="348"/>
      <c r="D128" s="348"/>
      <c r="E128" s="99"/>
      <c r="F128" s="364"/>
      <c r="G128" s="364"/>
      <c r="H128" s="98"/>
      <c r="I128" s="11"/>
      <c r="J128" s="11"/>
      <c r="K128" s="11"/>
    </row>
    <row r="129" spans="1:11" ht="24.9" customHeight="1">
      <c r="A129" s="361"/>
      <c r="B129" s="361"/>
      <c r="C129" s="347"/>
      <c r="D129" s="347"/>
      <c r="E129" s="99"/>
      <c r="F129" s="99"/>
      <c r="G129" s="99"/>
      <c r="H129" s="98"/>
      <c r="I129" s="11"/>
      <c r="J129" s="11"/>
      <c r="K129" s="11"/>
    </row>
    <row r="130" spans="1:11" ht="24.9" customHeight="1">
      <c r="A130" s="349"/>
      <c r="B130" s="348"/>
      <c r="C130" s="340"/>
      <c r="D130" s="340"/>
      <c r="E130" s="246"/>
      <c r="F130" s="246"/>
      <c r="G130" s="246"/>
      <c r="H130" s="98"/>
      <c r="I130" s="11"/>
      <c r="J130" s="11"/>
      <c r="K130" s="11"/>
    </row>
    <row r="131" spans="1:11" ht="24.9" customHeight="1">
      <c r="A131" s="349"/>
      <c r="B131" s="349"/>
      <c r="C131" s="111"/>
      <c r="D131" s="111"/>
      <c r="E131" s="246"/>
      <c r="F131" s="246"/>
      <c r="G131" s="246"/>
      <c r="H131" s="98"/>
      <c r="I131" s="11"/>
      <c r="J131" s="11"/>
      <c r="K131" s="11"/>
    </row>
    <row r="132" spans="1:11" ht="24.9" customHeight="1">
      <c r="A132" s="349"/>
      <c r="B132" s="349"/>
      <c r="C132" s="111"/>
      <c r="D132" s="111"/>
      <c r="E132" s="246"/>
      <c r="F132" s="246"/>
      <c r="G132" s="246"/>
      <c r="H132" s="98"/>
      <c r="I132" s="11"/>
      <c r="J132" s="11"/>
      <c r="K132" s="11"/>
    </row>
    <row r="133" spans="1:11" ht="24.9" customHeight="1">
      <c r="A133" s="349"/>
      <c r="B133" s="349"/>
      <c r="C133" s="111"/>
      <c r="D133" s="111"/>
      <c r="E133" s="246"/>
      <c r="F133" s="246"/>
      <c r="G133" s="246"/>
      <c r="H133" s="98"/>
      <c r="I133" s="11"/>
      <c r="J133" s="11"/>
      <c r="K133" s="11"/>
    </row>
    <row r="134" spans="1:11" ht="24.9" customHeight="1">
      <c r="A134" s="349"/>
      <c r="B134" s="349"/>
      <c r="C134" s="111"/>
      <c r="D134" s="111"/>
      <c r="E134" s="246"/>
      <c r="F134" s="246"/>
      <c r="G134" s="246"/>
      <c r="H134" s="98"/>
      <c r="I134" s="11"/>
      <c r="J134" s="11"/>
      <c r="K134" s="11"/>
    </row>
    <row r="135" spans="1:11" ht="24.9" customHeight="1">
      <c r="A135" s="349"/>
      <c r="B135" s="349"/>
      <c r="C135" s="111"/>
      <c r="D135" s="111"/>
      <c r="E135" s="246"/>
      <c r="F135" s="246"/>
      <c r="G135" s="246"/>
      <c r="H135" s="98"/>
      <c r="I135" s="11"/>
      <c r="J135" s="11"/>
      <c r="K135" s="11"/>
    </row>
    <row r="136" spans="1:11" ht="40.200000000000003" customHeight="1">
      <c r="A136" s="349"/>
      <c r="B136" s="348"/>
      <c r="C136" s="340"/>
      <c r="D136" s="340"/>
      <c r="E136" s="365"/>
      <c r="F136" s="365"/>
      <c r="G136" s="365"/>
      <c r="H136" s="98"/>
      <c r="I136" s="11"/>
      <c r="J136" s="11"/>
      <c r="K136" s="11"/>
    </row>
    <row r="137" spans="1:11" ht="24.9" customHeight="1">
      <c r="A137" s="349"/>
      <c r="B137" s="348"/>
      <c r="C137" s="340"/>
      <c r="D137" s="340"/>
      <c r="E137" s="365"/>
      <c r="F137" s="365"/>
      <c r="G137" s="365"/>
      <c r="H137" s="98"/>
      <c r="I137" s="11"/>
      <c r="J137" s="11"/>
      <c r="K137" s="11"/>
    </row>
    <row r="138" spans="1:11" ht="24.9" customHeight="1">
      <c r="A138" s="349"/>
      <c r="B138" s="349"/>
      <c r="C138" s="111"/>
      <c r="D138" s="111"/>
      <c r="E138" s="365"/>
      <c r="F138" s="365"/>
      <c r="G138" s="365"/>
      <c r="H138" s="93"/>
    </row>
    <row r="139" spans="1:11" ht="24.9" customHeight="1">
      <c r="A139" s="349"/>
      <c r="B139" s="349"/>
      <c r="C139" s="111"/>
      <c r="D139" s="111"/>
      <c r="E139" s="365"/>
      <c r="F139" s="365"/>
      <c r="G139" s="365"/>
      <c r="H139" s="93"/>
    </row>
    <row r="140" spans="1:11" ht="24.9" customHeight="1">
      <c r="A140" s="349"/>
      <c r="B140" s="349"/>
      <c r="C140" s="111"/>
      <c r="D140" s="111"/>
      <c r="E140" s="365"/>
      <c r="F140" s="365"/>
      <c r="G140" s="365"/>
      <c r="H140" s="93"/>
    </row>
    <row r="141" spans="1:11" ht="24.9" customHeight="1">
      <c r="A141" s="349"/>
      <c r="B141" s="348"/>
      <c r="C141" s="340"/>
      <c r="D141" s="340"/>
      <c r="E141" s="246"/>
      <c r="F141" s="246"/>
      <c r="G141" s="246"/>
      <c r="H141" s="93"/>
    </row>
    <row r="142" spans="1:11" ht="24.9" customHeight="1">
      <c r="A142" s="349"/>
      <c r="B142" s="349"/>
      <c r="C142" s="111"/>
      <c r="D142" s="111"/>
      <c r="E142" s="246"/>
      <c r="F142" s="246"/>
      <c r="G142" s="246"/>
      <c r="H142" s="93"/>
    </row>
    <row r="143" spans="1:11" ht="24.9" customHeight="1">
      <c r="A143" s="349"/>
      <c r="B143" s="349"/>
      <c r="C143" s="111"/>
      <c r="D143" s="111"/>
      <c r="E143" s="246"/>
      <c r="F143" s="246"/>
      <c r="G143" s="246"/>
      <c r="H143" s="93"/>
    </row>
    <row r="144" spans="1:11" ht="24.9" customHeight="1">
      <c r="A144" s="349"/>
      <c r="B144" s="349"/>
      <c r="C144" s="111"/>
      <c r="D144" s="111"/>
      <c r="E144" s="246"/>
      <c r="F144" s="246"/>
      <c r="G144" s="246"/>
      <c r="H144" s="93"/>
    </row>
    <row r="145" spans="1:8" ht="24.9" customHeight="1">
      <c r="A145" s="349"/>
      <c r="B145" s="349"/>
      <c r="C145" s="111"/>
      <c r="D145" s="111"/>
      <c r="E145" s="246"/>
      <c r="F145" s="246"/>
      <c r="G145" s="246"/>
      <c r="H145" s="93"/>
    </row>
    <row r="146" spans="1:8" ht="24.9" customHeight="1">
      <c r="A146" s="349"/>
      <c r="B146" s="349"/>
      <c r="C146" s="111"/>
      <c r="D146" s="111"/>
      <c r="E146" s="246"/>
      <c r="F146" s="246"/>
      <c r="G146" s="246"/>
      <c r="H146" s="93"/>
    </row>
    <row r="147" spans="1:8" ht="13.95" customHeight="1">
      <c r="A147" s="367"/>
      <c r="B147" s="367"/>
      <c r="C147" s="10"/>
      <c r="D147" s="10"/>
      <c r="E147" s="368"/>
      <c r="F147" s="368"/>
      <c r="G147" s="368"/>
      <c r="H147" s="93"/>
    </row>
    <row r="148" spans="1:8" ht="13.95" customHeight="1">
      <c r="A148" s="357"/>
      <c r="B148" s="367"/>
      <c r="C148" s="10"/>
      <c r="D148" s="10"/>
      <c r="E148" s="368"/>
      <c r="F148" s="368"/>
      <c r="G148" s="368"/>
      <c r="H148" s="93"/>
    </row>
    <row r="149" spans="1:8" ht="13.95" customHeight="1">
      <c r="A149" s="357"/>
      <c r="B149" s="367"/>
      <c r="C149" s="10"/>
      <c r="D149" s="10"/>
      <c r="E149" s="368"/>
      <c r="F149" s="368"/>
      <c r="G149" s="368"/>
      <c r="H149" s="93"/>
    </row>
    <row r="150" spans="1:8" ht="13.95" customHeight="1">
      <c r="A150" s="357"/>
      <c r="B150" s="367"/>
      <c r="C150" s="10"/>
      <c r="D150" s="10"/>
      <c r="E150" s="368"/>
      <c r="F150" s="368"/>
      <c r="G150" s="368"/>
      <c r="H150" s="93"/>
    </row>
    <row r="151" spans="1:8" ht="13.95" customHeight="1">
      <c r="A151" s="362"/>
      <c r="B151" s="367"/>
      <c r="C151" s="10"/>
      <c r="D151" s="10"/>
      <c r="E151" s="368"/>
      <c r="F151" s="368"/>
      <c r="G151" s="368"/>
      <c r="H151" s="93"/>
    </row>
    <row r="152" spans="1:8" ht="13.95" customHeight="1">
      <c r="A152" s="350"/>
      <c r="B152" s="367"/>
      <c r="C152" s="10"/>
      <c r="D152" s="10"/>
      <c r="E152" s="368"/>
      <c r="F152" s="368"/>
      <c r="G152" s="368"/>
      <c r="H152" s="93"/>
    </row>
    <row r="153" spans="1:8" ht="13.95" customHeight="1">
      <c r="A153" s="350"/>
      <c r="B153" s="367"/>
      <c r="C153" s="10"/>
      <c r="D153" s="10"/>
      <c r="E153" s="368"/>
      <c r="F153" s="368"/>
      <c r="G153" s="368"/>
      <c r="H153" s="93"/>
    </row>
    <row r="154" spans="1:8" ht="13.95" customHeight="1">
      <c r="A154" s="362"/>
      <c r="B154" s="367"/>
      <c r="C154" s="10"/>
      <c r="D154" s="10"/>
      <c r="E154" s="368"/>
      <c r="F154" s="368"/>
      <c r="G154" s="368"/>
      <c r="H154" s="93"/>
    </row>
    <row r="155" spans="1:8" ht="13.95" customHeight="1">
      <c r="A155" s="367"/>
      <c r="B155" s="367"/>
      <c r="C155" s="10"/>
      <c r="D155" s="10"/>
      <c r="E155" s="368"/>
      <c r="F155" s="368"/>
      <c r="G155" s="368"/>
      <c r="H155" s="93"/>
    </row>
    <row r="156" spans="1:8" ht="13.95" customHeight="1">
      <c r="A156" s="354"/>
      <c r="B156" s="355"/>
      <c r="C156" s="10"/>
      <c r="D156" s="10"/>
      <c r="E156" s="368"/>
      <c r="F156" s="368"/>
      <c r="G156" s="368"/>
      <c r="H156" s="93"/>
    </row>
    <row r="157" spans="1:8" ht="13.95" customHeight="1">
      <c r="A157" s="356"/>
      <c r="B157" s="355"/>
      <c r="C157" s="10"/>
      <c r="D157" s="10"/>
      <c r="E157" s="368"/>
      <c r="F157" s="368"/>
      <c r="G157" s="368"/>
      <c r="H157" s="93"/>
    </row>
    <row r="158" spans="1:8" ht="13.95" customHeight="1">
      <c r="A158" s="343"/>
      <c r="B158" s="342"/>
      <c r="C158" s="10"/>
      <c r="D158" s="10"/>
      <c r="E158" s="368"/>
      <c r="F158" s="368"/>
      <c r="G158" s="368"/>
      <c r="H158" s="93"/>
    </row>
    <row r="159" spans="1:8" ht="13.95" customHeight="1">
      <c r="A159" s="343"/>
      <c r="B159" s="342"/>
      <c r="C159" s="10"/>
      <c r="D159" s="10"/>
      <c r="E159" s="368"/>
      <c r="F159" s="368"/>
      <c r="G159" s="368"/>
      <c r="H159" s="93"/>
    </row>
    <row r="160" spans="1:8" ht="13.95" customHeight="1">
      <c r="A160" s="343"/>
      <c r="B160" s="344"/>
      <c r="C160" s="10"/>
      <c r="D160" s="10"/>
      <c r="E160" s="368"/>
      <c r="F160" s="368"/>
      <c r="G160" s="368"/>
      <c r="H160" s="93"/>
    </row>
    <row r="161" spans="1:8" ht="13.95" customHeight="1">
      <c r="A161" s="343"/>
      <c r="B161" s="344"/>
      <c r="C161" s="10"/>
      <c r="D161" s="10"/>
      <c r="E161" s="368"/>
      <c r="F161" s="368"/>
      <c r="G161" s="368"/>
      <c r="H161" s="93"/>
    </row>
    <row r="162" spans="1:8" ht="13.95" customHeight="1">
      <c r="A162" s="343"/>
      <c r="B162" s="344"/>
      <c r="C162" s="10"/>
      <c r="D162" s="10"/>
      <c r="E162" s="368"/>
      <c r="F162" s="368"/>
      <c r="G162" s="368"/>
      <c r="H162" s="93"/>
    </row>
    <row r="163" spans="1:8" ht="13.95" customHeight="1">
      <c r="A163" s="343"/>
      <c r="B163" s="344"/>
      <c r="C163" s="10"/>
      <c r="D163" s="10"/>
      <c r="E163" s="368"/>
      <c r="F163" s="368"/>
      <c r="G163" s="368"/>
      <c r="H163" s="93"/>
    </row>
    <row r="164" spans="1:8" ht="13.95" customHeight="1">
      <c r="A164" s="343"/>
      <c r="B164" s="344"/>
      <c r="C164" s="10"/>
      <c r="D164" s="10"/>
      <c r="E164" s="368"/>
      <c r="F164" s="368"/>
      <c r="G164" s="368"/>
      <c r="H164" s="93"/>
    </row>
    <row r="165" spans="1:8" ht="13.95" customHeight="1">
      <c r="A165" s="343"/>
      <c r="B165" s="344"/>
      <c r="C165" s="10"/>
      <c r="D165" s="10"/>
      <c r="E165" s="368"/>
      <c r="F165" s="368"/>
      <c r="G165" s="368"/>
      <c r="H165" s="93"/>
    </row>
    <row r="166" spans="1:8" ht="13.95" customHeight="1">
      <c r="A166" s="343"/>
      <c r="B166" s="368"/>
      <c r="C166" s="10"/>
      <c r="D166" s="10"/>
      <c r="E166" s="368"/>
      <c r="F166" s="368"/>
      <c r="G166" s="368"/>
      <c r="H166" s="93"/>
    </row>
    <row r="167" spans="1:8" ht="13.95" customHeight="1">
      <c r="A167" s="345"/>
      <c r="B167" s="368"/>
      <c r="C167" s="10"/>
      <c r="D167" s="10"/>
      <c r="E167" s="368"/>
      <c r="F167" s="368"/>
      <c r="G167" s="368"/>
      <c r="H167" s="93"/>
    </row>
    <row r="168" spans="1:8" ht="13.95" customHeight="1">
      <c r="A168" s="345"/>
      <c r="B168" s="368"/>
      <c r="C168" s="10"/>
      <c r="D168" s="10"/>
      <c r="E168" s="368"/>
      <c r="F168" s="368"/>
      <c r="G168" s="368"/>
      <c r="H168" s="93"/>
    </row>
    <row r="169" spans="1:8" ht="13.95" customHeight="1">
      <c r="A169" s="368"/>
      <c r="B169" s="368"/>
      <c r="C169" s="10"/>
      <c r="D169" s="10"/>
      <c r="E169" s="368"/>
      <c r="F169" s="368"/>
      <c r="G169" s="368"/>
      <c r="H169" s="93"/>
    </row>
    <row r="170" spans="1:8" ht="13.95" customHeight="1">
      <c r="A170" s="368"/>
      <c r="B170" s="368"/>
      <c r="C170" s="10"/>
      <c r="D170" s="10"/>
      <c r="E170" s="368"/>
      <c r="F170" s="368"/>
      <c r="G170" s="368"/>
      <c r="H170" s="93"/>
    </row>
    <row r="171" spans="1:8" ht="13.95" customHeight="1">
      <c r="A171" s="368"/>
      <c r="B171" s="368"/>
      <c r="C171" s="10"/>
      <c r="D171" s="10"/>
      <c r="E171" s="368"/>
      <c r="F171" s="368"/>
      <c r="G171" s="368"/>
      <c r="H171" s="93"/>
    </row>
    <row r="172" spans="1:8" ht="13.95" customHeight="1">
      <c r="A172" s="368"/>
      <c r="B172" s="368"/>
      <c r="C172" s="10"/>
      <c r="D172" s="10"/>
      <c r="E172" s="368"/>
      <c r="F172" s="368"/>
      <c r="G172" s="368"/>
      <c r="H172" s="93"/>
    </row>
    <row r="173" spans="1:8" ht="13.95" customHeight="1">
      <c r="A173" s="368"/>
      <c r="B173" s="368"/>
      <c r="C173" s="10"/>
      <c r="D173" s="10"/>
      <c r="E173" s="368"/>
      <c r="F173" s="368"/>
      <c r="G173" s="368"/>
      <c r="H173" s="93"/>
    </row>
    <row r="174" spans="1:8" ht="13.95" customHeight="1">
      <c r="A174" s="368"/>
      <c r="B174" s="368"/>
      <c r="C174" s="10"/>
      <c r="D174" s="10"/>
      <c r="E174" s="368"/>
      <c r="F174" s="368"/>
      <c r="G174" s="368"/>
      <c r="H174" s="93"/>
    </row>
    <row r="175" spans="1:8" ht="13.95" customHeight="1">
      <c r="A175" s="368"/>
      <c r="B175" s="368"/>
      <c r="C175" s="10"/>
      <c r="D175" s="10"/>
      <c r="E175" s="368"/>
      <c r="F175" s="368"/>
      <c r="G175" s="368"/>
      <c r="H175" s="93"/>
    </row>
    <row r="176" spans="1:8" ht="13.95" customHeight="1">
      <c r="A176" s="368"/>
      <c r="B176" s="368"/>
      <c r="C176" s="10"/>
      <c r="D176" s="10"/>
      <c r="E176" s="368"/>
      <c r="F176" s="368"/>
      <c r="G176" s="368"/>
      <c r="H176" s="93"/>
    </row>
    <row r="177" spans="1:8" ht="13.95" customHeight="1">
      <c r="A177" s="368"/>
      <c r="B177" s="368"/>
      <c r="C177" s="10"/>
      <c r="D177" s="10"/>
      <c r="E177" s="368"/>
      <c r="F177" s="368"/>
      <c r="G177" s="368"/>
      <c r="H177" s="93"/>
    </row>
    <row r="178" spans="1:8" ht="13.95" customHeight="1">
      <c r="A178" s="368"/>
      <c r="B178" s="368"/>
      <c r="C178" s="10"/>
      <c r="D178" s="10"/>
      <c r="E178" s="368"/>
      <c r="F178" s="368"/>
      <c r="G178" s="368"/>
      <c r="H178" s="93"/>
    </row>
    <row r="179" spans="1:8" ht="13.95" customHeight="1">
      <c r="A179" s="368"/>
      <c r="B179" s="368"/>
      <c r="C179" s="10"/>
      <c r="D179" s="10"/>
      <c r="E179" s="368"/>
      <c r="F179" s="368"/>
      <c r="G179" s="368"/>
      <c r="H179" s="93"/>
    </row>
    <row r="180" spans="1:8" ht="13.95" customHeight="1">
      <c r="A180" s="368"/>
      <c r="B180" s="368"/>
      <c r="C180" s="10"/>
      <c r="D180" s="10"/>
      <c r="E180" s="368"/>
      <c r="F180" s="368"/>
      <c r="G180" s="368"/>
      <c r="H180" s="93"/>
    </row>
    <row r="181" spans="1:8" ht="13.95" customHeight="1">
      <c r="A181" s="368"/>
      <c r="B181" s="368"/>
      <c r="C181" s="10"/>
      <c r="D181" s="10"/>
      <c r="E181" s="368"/>
      <c r="F181" s="368"/>
      <c r="G181" s="368"/>
      <c r="H181" s="93"/>
    </row>
    <row r="182" spans="1:8" ht="13.95" customHeight="1">
      <c r="A182" s="368"/>
      <c r="B182" s="368"/>
      <c r="C182" s="10"/>
      <c r="D182" s="10"/>
      <c r="E182" s="368"/>
      <c r="F182" s="368"/>
      <c r="G182" s="368"/>
      <c r="H182" s="93"/>
    </row>
    <row r="183" spans="1:8" ht="13.95" customHeight="1">
      <c r="A183" s="368"/>
      <c r="B183" s="368"/>
      <c r="C183" s="10"/>
      <c r="D183" s="10"/>
      <c r="E183" s="368"/>
      <c r="F183" s="368"/>
      <c r="G183" s="368"/>
      <c r="H183" s="93"/>
    </row>
    <row r="184" spans="1:8" ht="13.95" customHeight="1">
      <c r="A184" s="368"/>
      <c r="B184" s="368"/>
      <c r="C184" s="10"/>
      <c r="D184" s="10"/>
      <c r="E184" s="368"/>
      <c r="F184" s="368"/>
      <c r="G184" s="368"/>
      <c r="H184" s="93"/>
    </row>
    <row r="185" spans="1:8" ht="13.95" customHeight="1">
      <c r="A185" s="368"/>
      <c r="B185" s="368"/>
      <c r="C185" s="10"/>
      <c r="D185" s="10"/>
      <c r="E185" s="368"/>
      <c r="F185" s="368"/>
      <c r="G185" s="368"/>
      <c r="H185" s="93"/>
    </row>
    <row r="186" spans="1:8" ht="13.95" customHeight="1">
      <c r="A186" s="368"/>
      <c r="B186" s="368"/>
      <c r="C186" s="10"/>
      <c r="D186" s="10"/>
      <c r="E186" s="368"/>
      <c r="F186" s="368"/>
      <c r="G186" s="368"/>
      <c r="H186" s="93"/>
    </row>
    <row r="187" spans="1:8" ht="13.95" customHeight="1">
      <c r="A187" s="368"/>
      <c r="B187" s="368"/>
      <c r="C187" s="10"/>
      <c r="D187" s="10"/>
      <c r="E187" s="368"/>
      <c r="F187" s="368"/>
      <c r="G187" s="368"/>
      <c r="H187" s="93"/>
    </row>
    <row r="188" spans="1:8" ht="13.95" customHeight="1">
      <c r="A188" s="368"/>
      <c r="B188" s="368"/>
      <c r="C188" s="10"/>
      <c r="D188" s="10"/>
      <c r="E188" s="368"/>
      <c r="F188" s="368"/>
      <c r="G188" s="368"/>
      <c r="H188" s="93"/>
    </row>
    <row r="189" spans="1:8" ht="13.95" customHeight="1">
      <c r="A189" s="368"/>
      <c r="B189" s="368"/>
      <c r="C189" s="10"/>
      <c r="D189" s="10"/>
      <c r="E189" s="368"/>
      <c r="F189" s="368"/>
      <c r="G189" s="368"/>
      <c r="H189" s="93"/>
    </row>
    <row r="190" spans="1:8" ht="13.95" customHeight="1">
      <c r="A190" s="368"/>
      <c r="B190" s="368"/>
      <c r="C190" s="10"/>
      <c r="D190" s="10"/>
      <c r="E190" s="368"/>
      <c r="F190" s="368"/>
      <c r="G190" s="368"/>
      <c r="H190" s="93"/>
    </row>
    <row r="191" spans="1:8" ht="13.95" customHeight="1">
      <c r="A191" s="368"/>
      <c r="B191" s="368"/>
      <c r="C191" s="10"/>
      <c r="D191" s="10"/>
      <c r="E191" s="368"/>
      <c r="F191" s="368"/>
      <c r="G191" s="368"/>
      <c r="H191" s="93"/>
    </row>
    <row r="192" spans="1:8" ht="13.95" customHeight="1">
      <c r="A192" s="368"/>
      <c r="B192" s="368"/>
      <c r="C192" s="10"/>
      <c r="D192" s="10"/>
      <c r="E192" s="368"/>
      <c r="F192" s="368"/>
      <c r="G192" s="368"/>
      <c r="H192" s="93"/>
    </row>
    <row r="193" spans="1:8" ht="13.95" customHeight="1">
      <c r="A193" s="368"/>
      <c r="B193" s="368"/>
      <c r="C193" s="10"/>
      <c r="D193" s="10"/>
      <c r="E193" s="368"/>
      <c r="F193" s="368"/>
      <c r="G193" s="368"/>
      <c r="H193" s="93"/>
    </row>
    <row r="194" spans="1:8" ht="13.95" customHeight="1">
      <c r="A194" s="368"/>
      <c r="B194" s="368"/>
      <c r="C194" s="10"/>
      <c r="D194" s="10"/>
      <c r="E194" s="368"/>
      <c r="F194" s="368"/>
      <c r="G194" s="368"/>
      <c r="H194" s="93"/>
    </row>
    <row r="195" spans="1:8" ht="13.95" customHeight="1">
      <c r="A195" s="368"/>
      <c r="B195" s="368"/>
      <c r="C195" s="10"/>
      <c r="D195" s="10"/>
      <c r="E195" s="368"/>
      <c r="F195" s="368"/>
      <c r="G195" s="368"/>
      <c r="H195" s="93"/>
    </row>
    <row r="196" spans="1:8" ht="13.95" customHeight="1">
      <c r="A196" s="368"/>
      <c r="B196" s="368"/>
      <c r="C196" s="10"/>
      <c r="D196" s="10"/>
      <c r="E196" s="368"/>
      <c r="F196" s="368"/>
      <c r="G196" s="368"/>
      <c r="H196" s="93"/>
    </row>
    <row r="197" spans="1:8" ht="13.95" customHeight="1">
      <c r="A197" s="368"/>
      <c r="B197" s="368"/>
      <c r="C197" s="10"/>
      <c r="D197" s="10"/>
      <c r="E197" s="368"/>
      <c r="F197" s="368"/>
      <c r="G197" s="368"/>
      <c r="H197" s="93"/>
    </row>
    <row r="198" spans="1:8" ht="13.95" customHeight="1">
      <c r="A198" s="368"/>
      <c r="B198" s="368"/>
      <c r="C198" s="10"/>
      <c r="D198" s="10"/>
      <c r="E198" s="368"/>
      <c r="F198" s="368"/>
      <c r="G198" s="368"/>
      <c r="H198" s="93"/>
    </row>
    <row r="199" spans="1:8" ht="13.95" customHeight="1">
      <c r="A199" s="15"/>
      <c r="B199" s="15"/>
      <c r="C199" s="10"/>
      <c r="D199" s="10"/>
      <c r="E199" s="15"/>
      <c r="F199" s="15"/>
      <c r="G199" s="15"/>
    </row>
    <row r="200" spans="1:8" ht="13.95" customHeight="1">
      <c r="A200" s="15"/>
      <c r="B200" s="15"/>
      <c r="C200" s="10"/>
      <c r="D200" s="10"/>
      <c r="E200" s="15"/>
      <c r="F200" s="15"/>
      <c r="G200" s="15"/>
    </row>
    <row r="201" spans="1:8" ht="13.95" customHeight="1">
      <c r="A201" s="15"/>
      <c r="B201" s="15"/>
      <c r="C201" s="10"/>
      <c r="D201" s="10"/>
      <c r="E201" s="15"/>
      <c r="F201" s="15"/>
      <c r="G201" s="15"/>
    </row>
    <row r="202" spans="1:8" ht="13.95" customHeight="1">
      <c r="A202" s="15"/>
      <c r="B202" s="15"/>
      <c r="C202" s="10"/>
      <c r="D202" s="10"/>
      <c r="E202" s="15"/>
      <c r="F202" s="15"/>
      <c r="G202" s="15"/>
    </row>
    <row r="203" spans="1:8" ht="13.95" customHeight="1">
      <c r="A203" s="15"/>
      <c r="B203" s="15"/>
      <c r="C203" s="10"/>
      <c r="D203" s="10"/>
      <c r="E203" s="15"/>
      <c r="F203" s="15"/>
      <c r="G203" s="15"/>
    </row>
    <row r="204" spans="1:8" ht="13.95" customHeight="1">
      <c r="A204" s="15"/>
      <c r="B204" s="15"/>
      <c r="C204" s="10"/>
      <c r="D204" s="10"/>
      <c r="E204" s="15"/>
      <c r="F204" s="15"/>
      <c r="G204" s="15"/>
    </row>
    <row r="205" spans="1:8" ht="13.95" customHeight="1">
      <c r="A205" s="15"/>
      <c r="B205" s="15"/>
      <c r="C205" s="10"/>
      <c r="D205" s="10"/>
      <c r="E205" s="15"/>
      <c r="F205" s="15"/>
      <c r="G205" s="15"/>
    </row>
    <row r="206" spans="1:8" ht="13.95" customHeight="1">
      <c r="A206" s="15"/>
      <c r="B206" s="15"/>
      <c r="C206" s="10"/>
      <c r="D206" s="10"/>
      <c r="E206" s="15"/>
      <c r="F206" s="15"/>
      <c r="G206" s="15"/>
    </row>
    <row r="207" spans="1:8" ht="13.95" customHeight="1">
      <c r="A207" s="15"/>
      <c r="B207" s="15"/>
      <c r="C207" s="10"/>
      <c r="D207" s="10"/>
      <c r="E207" s="15"/>
      <c r="F207" s="15"/>
      <c r="G207" s="15"/>
    </row>
    <row r="208" spans="1:8" ht="13.95" customHeight="1">
      <c r="A208" s="15"/>
      <c r="B208" s="15"/>
      <c r="C208" s="10"/>
      <c r="D208" s="10"/>
      <c r="E208" s="15"/>
      <c r="F208" s="15"/>
      <c r="G208" s="15"/>
    </row>
    <row r="209" spans="1:7" ht="13.95" customHeight="1">
      <c r="A209" s="15"/>
      <c r="B209" s="15"/>
      <c r="C209" s="10"/>
      <c r="D209" s="10"/>
      <c r="E209" s="15"/>
      <c r="F209" s="15"/>
      <c r="G209" s="15"/>
    </row>
    <row r="210" spans="1:7" ht="13.95" customHeight="1">
      <c r="A210" s="15"/>
      <c r="B210" s="15"/>
      <c r="C210" s="10"/>
      <c r="D210" s="10"/>
      <c r="E210" s="15"/>
      <c r="F210" s="15"/>
      <c r="G210" s="15"/>
    </row>
    <row r="211" spans="1:7" ht="13.95" customHeight="1">
      <c r="A211" s="15"/>
      <c r="B211" s="15"/>
      <c r="C211" s="10"/>
      <c r="D211" s="10"/>
      <c r="E211" s="15"/>
      <c r="F211" s="15"/>
      <c r="G211" s="15"/>
    </row>
    <row r="212" spans="1:7" ht="13.95" customHeight="1">
      <c r="A212" s="15"/>
      <c r="B212" s="15"/>
      <c r="C212" s="10"/>
      <c r="D212" s="10"/>
      <c r="E212" s="15"/>
      <c r="F212" s="15"/>
      <c r="G212" s="15"/>
    </row>
    <row r="213" spans="1:7" ht="13.95" customHeight="1">
      <c r="A213" s="15"/>
      <c r="B213" s="15"/>
      <c r="C213" s="10"/>
      <c r="D213" s="10"/>
      <c r="E213" s="15"/>
      <c r="F213" s="15"/>
      <c r="G213" s="15"/>
    </row>
    <row r="214" spans="1:7" ht="13.95" customHeight="1">
      <c r="A214" s="15"/>
      <c r="B214" s="15"/>
      <c r="C214" s="10"/>
      <c r="D214" s="10"/>
      <c r="E214" s="15"/>
      <c r="F214" s="15"/>
      <c r="G214" s="15"/>
    </row>
    <row r="215" spans="1:7" ht="13.95" customHeight="1">
      <c r="A215" s="15"/>
      <c r="B215" s="15"/>
      <c r="C215" s="10"/>
      <c r="D215" s="10"/>
      <c r="E215" s="15"/>
      <c r="F215" s="15"/>
      <c r="G215" s="15"/>
    </row>
    <row r="216" spans="1:7" ht="13.95" customHeight="1">
      <c r="A216" s="15"/>
      <c r="B216" s="15"/>
      <c r="C216" s="10"/>
      <c r="D216" s="10"/>
      <c r="E216" s="15"/>
      <c r="F216" s="15"/>
      <c r="G216" s="15"/>
    </row>
    <row r="217" spans="1:7" ht="24.9" customHeight="1">
      <c r="A217" s="15"/>
      <c r="B217" s="15"/>
      <c r="C217" s="10"/>
      <c r="D217" s="10"/>
      <c r="E217" s="15"/>
      <c r="F217" s="15"/>
      <c r="G217" s="15"/>
    </row>
    <row r="218" spans="1:7" ht="24.9" customHeight="1">
      <c r="A218" s="15"/>
      <c r="B218" s="15"/>
      <c r="C218" s="10"/>
      <c r="D218" s="10"/>
      <c r="E218" s="15"/>
      <c r="F218" s="15"/>
      <c r="G218" s="15"/>
    </row>
    <row r="219" spans="1:7" ht="24.9" customHeight="1">
      <c r="A219" s="15"/>
      <c r="B219" s="15"/>
      <c r="C219" s="10"/>
      <c r="D219" s="10"/>
      <c r="E219" s="15"/>
      <c r="F219" s="15"/>
      <c r="G219" s="15"/>
    </row>
    <row r="220" spans="1:7" ht="24.9" customHeight="1">
      <c r="A220" s="15"/>
      <c r="B220" s="15"/>
      <c r="C220" s="10"/>
      <c r="D220" s="10"/>
      <c r="E220" s="15"/>
      <c r="F220" s="15"/>
      <c r="G220" s="15"/>
    </row>
    <row r="221" spans="1:7" ht="24.9" customHeight="1">
      <c r="A221" s="15"/>
      <c r="B221" s="15"/>
      <c r="C221" s="10"/>
      <c r="D221" s="10"/>
      <c r="E221" s="15"/>
      <c r="F221" s="15"/>
      <c r="G221" s="15"/>
    </row>
    <row r="222" spans="1:7" ht="24.9" customHeight="1">
      <c r="A222" s="15"/>
      <c r="B222" s="15"/>
      <c r="C222" s="10"/>
      <c r="D222" s="10"/>
      <c r="E222" s="15"/>
      <c r="F222" s="15"/>
      <c r="G222" s="15"/>
    </row>
    <row r="223" spans="1:7" ht="24.9" customHeight="1">
      <c r="A223" s="15"/>
      <c r="B223" s="15"/>
      <c r="C223" s="10"/>
      <c r="D223" s="10"/>
      <c r="E223" s="15"/>
      <c r="F223" s="15"/>
      <c r="G223" s="15"/>
    </row>
    <row r="224" spans="1:7" ht="24.9" customHeight="1">
      <c r="A224" s="15"/>
      <c r="B224" s="15"/>
      <c r="C224" s="10"/>
      <c r="D224" s="10"/>
      <c r="E224" s="15"/>
      <c r="F224" s="15"/>
      <c r="G224" s="15"/>
    </row>
    <row r="225" spans="1:7" ht="24.9" customHeight="1">
      <c r="A225" s="15"/>
      <c r="B225" s="15"/>
      <c r="C225" s="10"/>
      <c r="D225" s="10"/>
      <c r="E225" s="15"/>
      <c r="F225" s="15"/>
      <c r="G225" s="15"/>
    </row>
    <row r="226" spans="1:7" ht="24.9" customHeight="1">
      <c r="A226" s="15"/>
      <c r="B226" s="15"/>
      <c r="C226" s="10"/>
      <c r="D226" s="10"/>
      <c r="E226" s="15"/>
      <c r="F226" s="15"/>
      <c r="G226" s="15"/>
    </row>
    <row r="227" spans="1:7" ht="24.9" customHeight="1">
      <c r="A227" s="15"/>
      <c r="B227" s="15"/>
      <c r="C227" s="10"/>
      <c r="D227" s="10"/>
      <c r="E227" s="15"/>
      <c r="F227" s="15"/>
      <c r="G227" s="15"/>
    </row>
    <row r="228" spans="1:7" ht="24.9" customHeight="1">
      <c r="A228" s="15"/>
      <c r="B228" s="15"/>
      <c r="C228" s="10"/>
      <c r="D228" s="10"/>
      <c r="E228" s="15"/>
      <c r="F228" s="15"/>
      <c r="G228" s="15"/>
    </row>
    <row r="229" spans="1:7" ht="24.9" customHeight="1">
      <c r="A229" s="15"/>
      <c r="B229" s="15"/>
      <c r="C229" s="10"/>
      <c r="D229" s="10"/>
      <c r="E229" s="15"/>
      <c r="F229" s="15"/>
      <c r="G229" s="15"/>
    </row>
    <row r="230" spans="1:7" ht="24.9" customHeight="1">
      <c r="A230" s="15"/>
      <c r="B230" s="15"/>
      <c r="C230" s="10"/>
      <c r="D230" s="10"/>
      <c r="E230" s="15"/>
      <c r="F230" s="15"/>
      <c r="G230" s="15"/>
    </row>
    <row r="231" spans="1:7" ht="24.9" customHeight="1">
      <c r="A231" s="15"/>
      <c r="B231" s="15"/>
      <c r="C231" s="10"/>
      <c r="D231" s="10"/>
      <c r="E231" s="15"/>
      <c r="F231" s="15"/>
      <c r="G231" s="15"/>
    </row>
    <row r="232" spans="1:7" ht="24.9" customHeight="1">
      <c r="A232" s="15"/>
      <c r="B232" s="15"/>
      <c r="C232" s="15"/>
      <c r="D232" s="15"/>
      <c r="E232" s="15"/>
      <c r="F232" s="15"/>
      <c r="G232" s="15"/>
    </row>
    <row r="233" spans="1:7" ht="24.9" customHeight="1">
      <c r="A233" s="15"/>
      <c r="B233" s="15"/>
      <c r="C233" s="15"/>
      <c r="D233" s="15"/>
      <c r="E233" s="15"/>
      <c r="F233" s="15"/>
      <c r="G233" s="15"/>
    </row>
    <row r="234" spans="1:7" ht="24.9" customHeight="1">
      <c r="A234" s="15"/>
      <c r="B234" s="15"/>
      <c r="C234" s="15"/>
      <c r="D234" s="15"/>
      <c r="E234" s="15"/>
      <c r="F234" s="15"/>
      <c r="G234" s="15"/>
    </row>
    <row r="235" spans="1:7" ht="24.9" customHeight="1">
      <c r="A235" s="15"/>
      <c r="B235" s="15"/>
      <c r="C235" s="15"/>
      <c r="D235" s="15"/>
      <c r="E235" s="15"/>
      <c r="F235" s="15"/>
      <c r="G235" s="15"/>
    </row>
    <row r="236" spans="1:7" ht="24.9" customHeight="1">
      <c r="A236" s="15"/>
      <c r="B236" s="15"/>
      <c r="C236" s="15"/>
      <c r="D236" s="15"/>
      <c r="E236" s="15"/>
      <c r="F236" s="15"/>
      <c r="G236" s="15"/>
    </row>
    <row r="237" spans="1:7" ht="24.9" customHeight="1">
      <c r="A237" s="15"/>
      <c r="B237" s="15"/>
      <c r="C237" s="15"/>
      <c r="D237" s="15"/>
      <c r="E237" s="15"/>
      <c r="F237" s="15"/>
      <c r="G237" s="15"/>
    </row>
    <row r="238" spans="1:7" ht="24.9" customHeight="1">
      <c r="A238" s="15"/>
      <c r="B238" s="15"/>
      <c r="C238" s="15"/>
      <c r="D238" s="15"/>
      <c r="E238" s="15"/>
      <c r="F238" s="15"/>
      <c r="G238" s="15"/>
    </row>
    <row r="239" spans="1:7" ht="24.9" customHeight="1">
      <c r="A239" s="15"/>
      <c r="B239" s="15"/>
      <c r="C239" s="15"/>
      <c r="D239" s="15"/>
      <c r="E239" s="15"/>
      <c r="F239" s="15"/>
      <c r="G239" s="15"/>
    </row>
    <row r="240" spans="1:7" ht="24.9" customHeight="1">
      <c r="A240" s="15"/>
      <c r="B240" s="15"/>
      <c r="C240" s="15"/>
      <c r="D240" s="15"/>
      <c r="E240" s="15"/>
      <c r="F240" s="15"/>
      <c r="G240" s="15"/>
    </row>
    <row r="241" spans="1:7" ht="24.9" customHeight="1">
      <c r="A241" s="15"/>
      <c r="B241" s="15"/>
      <c r="C241" s="15"/>
      <c r="D241" s="15"/>
      <c r="E241" s="15"/>
      <c r="F241" s="15"/>
      <c r="G241" s="15"/>
    </row>
    <row r="242" spans="1:7" ht="24.9" customHeight="1">
      <c r="A242" s="15"/>
      <c r="B242" s="15"/>
      <c r="C242" s="15"/>
      <c r="D242" s="15"/>
      <c r="E242" s="15"/>
      <c r="F242" s="15"/>
      <c r="G242" s="15"/>
    </row>
    <row r="243" spans="1:7" ht="24.9" customHeight="1">
      <c r="A243" s="15"/>
      <c r="B243" s="15"/>
      <c r="C243" s="15"/>
      <c r="D243" s="15"/>
      <c r="E243" s="15"/>
      <c r="F243" s="15"/>
      <c r="G243" s="15"/>
    </row>
    <row r="244" spans="1:7" ht="24.9" customHeight="1">
      <c r="A244" s="15"/>
      <c r="B244" s="15"/>
      <c r="C244" s="15"/>
      <c r="D244" s="15"/>
      <c r="E244" s="15"/>
      <c r="F244" s="15"/>
      <c r="G244" s="15"/>
    </row>
    <row r="245" spans="1:7" ht="24.9" customHeight="1">
      <c r="A245" s="15"/>
      <c r="B245" s="15"/>
      <c r="C245" s="15"/>
      <c r="D245" s="15"/>
      <c r="E245" s="15"/>
      <c r="F245" s="15"/>
      <c r="G245" s="15"/>
    </row>
    <row r="246" spans="1:7" ht="24.9" customHeight="1">
      <c r="A246" s="15"/>
      <c r="B246" s="15"/>
      <c r="C246" s="15"/>
      <c r="D246" s="15"/>
      <c r="E246" s="15"/>
      <c r="F246" s="15"/>
      <c r="G246" s="15"/>
    </row>
    <row r="247" spans="1:7" ht="24.9" customHeight="1">
      <c r="A247" s="15"/>
      <c r="B247" s="15"/>
      <c r="C247" s="15"/>
      <c r="D247" s="15"/>
      <c r="E247" s="15"/>
      <c r="F247" s="15"/>
      <c r="G247" s="15"/>
    </row>
    <row r="248" spans="1:7" ht="24.9" customHeight="1">
      <c r="A248" s="15"/>
      <c r="B248" s="15"/>
      <c r="C248" s="15"/>
      <c r="D248" s="15"/>
      <c r="E248" s="15"/>
      <c r="F248" s="15"/>
      <c r="G248" s="15"/>
    </row>
    <row r="249" spans="1:7" ht="24.9" customHeight="1">
      <c r="A249" s="15"/>
      <c r="B249" s="15"/>
      <c r="C249" s="15"/>
      <c r="D249" s="15"/>
      <c r="E249" s="15"/>
      <c r="F249" s="15"/>
      <c r="G249" s="15"/>
    </row>
    <row r="250" spans="1:7" ht="24.9" customHeight="1">
      <c r="A250" s="15"/>
      <c r="B250" s="15"/>
      <c r="C250" s="15"/>
      <c r="D250" s="15"/>
      <c r="E250" s="15"/>
      <c r="F250" s="15"/>
      <c r="G250" s="15"/>
    </row>
    <row r="251" spans="1:7" ht="24.9" customHeight="1">
      <c r="A251" s="15"/>
      <c r="B251" s="15"/>
      <c r="C251" s="15"/>
      <c r="D251" s="15"/>
      <c r="E251" s="15"/>
      <c r="F251" s="15"/>
      <c r="G251" s="15"/>
    </row>
    <row r="252" spans="1:7" ht="24.9" customHeight="1">
      <c r="A252" s="15"/>
      <c r="B252" s="15"/>
      <c r="C252" s="15"/>
      <c r="D252" s="15"/>
      <c r="E252" s="15"/>
      <c r="F252" s="15"/>
      <c r="G252" s="15"/>
    </row>
    <row r="253" spans="1:7" ht="24.9" customHeight="1">
      <c r="A253" s="15"/>
      <c r="B253" s="15"/>
      <c r="C253" s="15"/>
      <c r="D253" s="15"/>
      <c r="E253" s="15"/>
      <c r="F253" s="15"/>
      <c r="G253" s="15"/>
    </row>
    <row r="254" spans="1:7" ht="24.9" customHeight="1">
      <c r="A254" s="15"/>
      <c r="B254" s="15"/>
      <c r="C254" s="15"/>
      <c r="D254" s="15"/>
      <c r="E254" s="15"/>
      <c r="F254" s="15"/>
      <c r="G254" s="15"/>
    </row>
    <row r="255" spans="1:7" ht="24.9" customHeight="1">
      <c r="A255" s="15"/>
      <c r="B255" s="15"/>
      <c r="C255" s="15"/>
      <c r="D255" s="15"/>
      <c r="E255" s="15"/>
      <c r="F255" s="15"/>
      <c r="G255" s="15"/>
    </row>
    <row r="256" spans="1:7" ht="24.9" customHeight="1">
      <c r="A256" s="15"/>
      <c r="B256" s="15"/>
      <c r="C256" s="15"/>
      <c r="D256" s="15"/>
      <c r="E256" s="15"/>
      <c r="F256" s="15"/>
      <c r="G256" s="15"/>
    </row>
    <row r="257" spans="1:7" ht="24.9" customHeight="1">
      <c r="A257" s="15"/>
      <c r="B257" s="15"/>
      <c r="C257" s="15"/>
      <c r="D257" s="15"/>
      <c r="E257" s="15"/>
      <c r="F257" s="15"/>
      <c r="G257" s="15"/>
    </row>
    <row r="258" spans="1:7" ht="24.9" customHeight="1">
      <c r="A258" s="15"/>
      <c r="B258" s="15"/>
      <c r="C258" s="15"/>
      <c r="D258" s="15"/>
      <c r="E258" s="15"/>
      <c r="F258" s="15"/>
      <c r="G258" s="15"/>
    </row>
    <row r="259" spans="1:7" ht="24.9" customHeight="1">
      <c r="A259" s="15"/>
      <c r="B259" s="15"/>
      <c r="C259" s="15"/>
      <c r="D259" s="15"/>
      <c r="E259" s="15"/>
      <c r="F259" s="15"/>
      <c r="G259" s="15"/>
    </row>
    <row r="260" spans="1:7" ht="24.9" customHeight="1">
      <c r="A260" s="15"/>
      <c r="B260" s="15"/>
      <c r="C260" s="15"/>
      <c r="D260" s="15"/>
      <c r="E260" s="15"/>
      <c r="F260" s="15"/>
      <c r="G260" s="15"/>
    </row>
    <row r="261" spans="1:7" ht="24.9" customHeight="1">
      <c r="A261" s="15"/>
      <c r="B261" s="15"/>
      <c r="C261" s="15"/>
      <c r="D261" s="15"/>
      <c r="E261" s="15"/>
      <c r="F261" s="15"/>
      <c r="G261" s="15"/>
    </row>
    <row r="262" spans="1:7" ht="24.9" customHeight="1">
      <c r="A262" s="15"/>
      <c r="B262" s="15"/>
      <c r="C262" s="15"/>
      <c r="D262" s="15"/>
      <c r="E262" s="15"/>
      <c r="F262" s="15"/>
      <c r="G262" s="15"/>
    </row>
    <row r="263" spans="1:7" ht="24.9" customHeight="1">
      <c r="A263" s="15"/>
      <c r="B263" s="15"/>
      <c r="C263" s="15"/>
      <c r="D263" s="15"/>
      <c r="E263" s="15"/>
      <c r="F263" s="15"/>
      <c r="G263" s="15"/>
    </row>
    <row r="264" spans="1:7" ht="24.9" customHeight="1">
      <c r="A264" s="15"/>
      <c r="B264" s="15"/>
      <c r="C264" s="15"/>
      <c r="D264" s="15"/>
      <c r="E264" s="15"/>
      <c r="F264" s="15"/>
      <c r="G264" s="15"/>
    </row>
    <row r="265" spans="1:7" ht="24.9" customHeight="1">
      <c r="A265" s="15"/>
      <c r="B265" s="15"/>
      <c r="C265" s="15"/>
      <c r="D265" s="15"/>
      <c r="E265" s="15"/>
      <c r="F265" s="15"/>
      <c r="G265" s="15"/>
    </row>
    <row r="266" spans="1:7" ht="24.9" customHeight="1">
      <c r="A266" s="15"/>
      <c r="B266" s="15"/>
      <c r="C266" s="15"/>
      <c r="D266" s="15"/>
      <c r="E266" s="15"/>
      <c r="F266" s="15"/>
      <c r="G266" s="15"/>
    </row>
    <row r="267" spans="1:7" ht="24.9" customHeight="1">
      <c r="A267" s="15"/>
      <c r="B267" s="15"/>
      <c r="C267" s="15"/>
      <c r="D267" s="15"/>
      <c r="E267" s="15"/>
      <c r="F267" s="15"/>
      <c r="G267" s="15"/>
    </row>
    <row r="268" spans="1:7" ht="24.9" customHeight="1">
      <c r="A268" s="15"/>
      <c r="B268" s="15"/>
      <c r="C268" s="15"/>
      <c r="D268" s="15"/>
      <c r="E268" s="15"/>
      <c r="F268" s="15"/>
      <c r="G268" s="15"/>
    </row>
    <row r="269" spans="1:7" ht="24.9" customHeight="1">
      <c r="A269" s="15"/>
      <c r="B269" s="15"/>
      <c r="C269" s="15"/>
      <c r="D269" s="15"/>
      <c r="E269" s="15"/>
      <c r="F269" s="15"/>
      <c r="G269" s="15"/>
    </row>
    <row r="270" spans="1:7" ht="24.9" customHeight="1">
      <c r="A270" s="15"/>
      <c r="B270" s="15"/>
      <c r="C270" s="15"/>
      <c r="D270" s="15"/>
      <c r="E270" s="15"/>
      <c r="F270" s="15"/>
      <c r="G270" s="15"/>
    </row>
    <row r="271" spans="1:7" ht="24.9" customHeight="1">
      <c r="A271" s="15"/>
      <c r="B271" s="15"/>
      <c r="C271" s="15"/>
      <c r="D271" s="15"/>
      <c r="E271" s="15"/>
      <c r="F271" s="15"/>
      <c r="G271" s="15"/>
    </row>
    <row r="272" spans="1:7" ht="24.9" customHeight="1">
      <c r="A272" s="15"/>
      <c r="B272" s="15"/>
      <c r="C272" s="15"/>
      <c r="D272" s="15"/>
      <c r="E272" s="15"/>
      <c r="F272" s="15"/>
      <c r="G272" s="15"/>
    </row>
    <row r="273" spans="1:7" ht="24.9" customHeight="1">
      <c r="A273" s="15"/>
      <c r="B273" s="15"/>
      <c r="C273" s="15"/>
      <c r="D273" s="15"/>
      <c r="E273" s="15"/>
      <c r="F273" s="15"/>
      <c r="G273" s="15"/>
    </row>
    <row r="274" spans="1:7" ht="24.9" customHeight="1">
      <c r="A274" s="15"/>
      <c r="B274" s="15"/>
      <c r="C274" s="15"/>
      <c r="D274" s="15"/>
      <c r="E274" s="15"/>
      <c r="F274" s="15"/>
      <c r="G274" s="15"/>
    </row>
    <row r="275" spans="1:7" ht="24.9" customHeight="1">
      <c r="A275" s="15"/>
      <c r="B275" s="15"/>
      <c r="C275" s="15"/>
      <c r="D275" s="15"/>
      <c r="E275" s="15"/>
      <c r="F275" s="15"/>
      <c r="G275" s="15"/>
    </row>
    <row r="276" spans="1:7" ht="24.9" customHeight="1">
      <c r="A276" s="15"/>
      <c r="B276" s="15"/>
      <c r="C276" s="15"/>
      <c r="D276" s="15"/>
      <c r="E276" s="15"/>
      <c r="F276" s="15"/>
      <c r="G276" s="15"/>
    </row>
    <row r="277" spans="1:7" ht="24.9" customHeight="1">
      <c r="A277" s="15"/>
      <c r="B277" s="15"/>
      <c r="C277" s="15"/>
      <c r="D277" s="15"/>
      <c r="E277" s="15"/>
      <c r="F277" s="15"/>
      <c r="G277" s="15"/>
    </row>
    <row r="278" spans="1:7" ht="24.9" customHeight="1">
      <c r="A278" s="15"/>
      <c r="B278" s="15"/>
      <c r="C278" s="15"/>
      <c r="D278" s="15"/>
      <c r="E278" s="15"/>
      <c r="F278" s="15"/>
      <c r="G278" s="15"/>
    </row>
    <row r="279" spans="1:7" ht="24.9" customHeight="1">
      <c r="A279" s="15"/>
      <c r="B279" s="15"/>
      <c r="C279" s="15"/>
      <c r="D279" s="15"/>
      <c r="E279" s="15"/>
      <c r="F279" s="15"/>
      <c r="G279" s="15"/>
    </row>
    <row r="280" spans="1:7" ht="24.9" customHeight="1">
      <c r="A280" s="15"/>
      <c r="B280" s="15"/>
      <c r="C280" s="15"/>
      <c r="D280" s="15"/>
      <c r="E280" s="15"/>
      <c r="F280" s="15"/>
      <c r="G280" s="15"/>
    </row>
    <row r="281" spans="1:7" ht="24.9" customHeight="1">
      <c r="A281" s="15"/>
      <c r="B281" s="15"/>
      <c r="C281" s="15"/>
      <c r="D281" s="15"/>
      <c r="E281" s="15"/>
      <c r="F281" s="15"/>
      <c r="G281" s="15"/>
    </row>
    <row r="282" spans="1:7" ht="24.9" customHeight="1">
      <c r="A282" s="15"/>
      <c r="B282" s="15"/>
      <c r="C282" s="15"/>
      <c r="D282" s="15"/>
      <c r="E282" s="15"/>
      <c r="F282" s="15"/>
      <c r="G282" s="15"/>
    </row>
    <row r="283" spans="1:7" ht="24.9" customHeight="1">
      <c r="A283" s="15"/>
      <c r="B283" s="15"/>
      <c r="C283" s="15"/>
      <c r="D283" s="15"/>
      <c r="E283" s="15"/>
      <c r="F283" s="15"/>
      <c r="G283" s="15"/>
    </row>
    <row r="284" spans="1:7" ht="24.9" customHeight="1">
      <c r="A284" s="15"/>
      <c r="B284" s="15"/>
      <c r="C284" s="15"/>
      <c r="D284" s="15"/>
      <c r="E284" s="15"/>
      <c r="F284" s="15"/>
      <c r="G284" s="15"/>
    </row>
    <row r="285" spans="1:7" ht="24.9" customHeight="1">
      <c r="A285" s="15"/>
      <c r="B285" s="15"/>
      <c r="C285" s="15"/>
      <c r="D285" s="15"/>
      <c r="E285" s="15"/>
      <c r="F285" s="15"/>
      <c r="G285" s="15"/>
    </row>
    <row r="286" spans="1:7" ht="24.9" customHeight="1">
      <c r="A286" s="15"/>
      <c r="B286" s="15"/>
      <c r="C286" s="15"/>
      <c r="D286" s="15"/>
      <c r="E286" s="15"/>
      <c r="F286" s="15"/>
      <c r="G286" s="15"/>
    </row>
    <row r="287" spans="1:7" ht="24.9" customHeight="1">
      <c r="A287" s="15"/>
      <c r="B287" s="15"/>
      <c r="C287" s="15"/>
      <c r="D287" s="15"/>
      <c r="E287" s="15"/>
      <c r="F287" s="15"/>
      <c r="G287" s="15"/>
    </row>
    <row r="288" spans="1:7" ht="24.9" customHeight="1">
      <c r="A288" s="15"/>
      <c r="B288" s="15"/>
      <c r="C288" s="15"/>
      <c r="D288" s="15"/>
      <c r="E288" s="15"/>
      <c r="F288" s="15"/>
      <c r="G288" s="15"/>
    </row>
    <row r="289" spans="1:7" ht="24.9" customHeight="1">
      <c r="A289" s="15"/>
      <c r="B289" s="15"/>
      <c r="C289" s="15"/>
      <c r="D289" s="15"/>
      <c r="E289" s="15"/>
      <c r="F289" s="15"/>
      <c r="G289" s="15"/>
    </row>
    <row r="290" spans="1:7" ht="24.9" customHeight="1">
      <c r="A290" s="15"/>
      <c r="B290" s="15"/>
      <c r="C290" s="15"/>
      <c r="D290" s="15"/>
      <c r="E290" s="15"/>
      <c r="F290" s="15"/>
      <c r="G290" s="15"/>
    </row>
    <row r="291" spans="1:7" ht="24.9" customHeight="1">
      <c r="A291" s="15"/>
      <c r="B291" s="15"/>
      <c r="C291" s="15"/>
      <c r="D291" s="15"/>
      <c r="E291" s="15"/>
      <c r="F291" s="15"/>
      <c r="G291" s="15"/>
    </row>
    <row r="292" spans="1:7" ht="24.9" customHeight="1">
      <c r="A292" s="15"/>
      <c r="B292" s="15"/>
      <c r="C292" s="15"/>
      <c r="D292" s="15"/>
      <c r="E292" s="15"/>
      <c r="F292" s="15"/>
      <c r="G292" s="15"/>
    </row>
    <row r="293" spans="1:7" ht="24.9" customHeight="1">
      <c r="A293" s="15"/>
      <c r="B293" s="15"/>
      <c r="C293" s="15"/>
      <c r="D293" s="15"/>
      <c r="E293" s="15"/>
      <c r="F293" s="15"/>
      <c r="G293" s="15"/>
    </row>
    <row r="294" spans="1:7" ht="24.9" customHeight="1">
      <c r="A294" s="15"/>
      <c r="B294" s="15"/>
      <c r="C294" s="15"/>
      <c r="D294" s="15"/>
      <c r="E294" s="15"/>
      <c r="F294" s="15"/>
      <c r="G294" s="15"/>
    </row>
    <row r="295" spans="1:7" ht="24.9" customHeight="1">
      <c r="A295" s="15"/>
      <c r="B295" s="15"/>
      <c r="C295" s="15"/>
      <c r="D295" s="15"/>
      <c r="E295" s="15"/>
      <c r="F295" s="15"/>
      <c r="G295" s="15"/>
    </row>
    <row r="296" spans="1:7" ht="24.9" customHeight="1">
      <c r="A296" s="15"/>
      <c r="B296" s="15"/>
      <c r="C296" s="15"/>
      <c r="D296" s="15"/>
      <c r="E296" s="15"/>
      <c r="F296" s="15"/>
      <c r="G296" s="15"/>
    </row>
    <row r="297" spans="1:7" ht="24.9" customHeight="1">
      <c r="A297" s="15"/>
      <c r="B297" s="15"/>
      <c r="C297" s="15"/>
      <c r="D297" s="15"/>
      <c r="E297" s="15"/>
      <c r="F297" s="15"/>
      <c r="G297" s="15"/>
    </row>
    <row r="298" spans="1:7" ht="24.9" customHeight="1">
      <c r="A298" s="15"/>
      <c r="B298" s="15"/>
      <c r="C298" s="15"/>
      <c r="D298" s="15"/>
      <c r="E298" s="15"/>
      <c r="F298" s="15"/>
      <c r="G298" s="15"/>
    </row>
    <row r="299" spans="1:7" ht="24.9" customHeight="1">
      <c r="A299" s="15"/>
      <c r="B299" s="15"/>
      <c r="C299" s="15"/>
      <c r="D299" s="15"/>
      <c r="E299" s="15"/>
      <c r="F299" s="15"/>
      <c r="G299" s="15"/>
    </row>
    <row r="300" spans="1:7" ht="24.9" customHeight="1">
      <c r="A300" s="15"/>
      <c r="B300" s="15"/>
      <c r="C300" s="15"/>
      <c r="D300" s="15"/>
      <c r="E300" s="15"/>
      <c r="F300" s="15"/>
      <c r="G300" s="15"/>
    </row>
    <row r="301" spans="1:7" ht="24.9" customHeight="1">
      <c r="A301" s="15"/>
      <c r="B301" s="15"/>
      <c r="C301" s="15"/>
      <c r="D301" s="15"/>
      <c r="E301" s="15"/>
      <c r="F301" s="15"/>
      <c r="G301" s="15"/>
    </row>
    <row r="302" spans="1:7" ht="24.9" customHeight="1">
      <c r="A302" s="15"/>
      <c r="B302" s="15"/>
      <c r="C302" s="15"/>
      <c r="D302" s="15"/>
      <c r="E302" s="15"/>
      <c r="F302" s="15"/>
      <c r="G302" s="15"/>
    </row>
    <row r="303" spans="1:7" ht="24.9" customHeight="1">
      <c r="A303" s="15"/>
      <c r="B303" s="15"/>
      <c r="C303" s="15"/>
      <c r="D303" s="15"/>
      <c r="E303" s="15"/>
      <c r="F303" s="15"/>
      <c r="G303" s="15"/>
    </row>
    <row r="304" spans="1:7" ht="24.9" customHeight="1">
      <c r="A304" s="15"/>
      <c r="B304" s="15"/>
      <c r="C304" s="15"/>
      <c r="D304" s="15"/>
      <c r="E304" s="15"/>
      <c r="F304" s="15"/>
      <c r="G304" s="15"/>
    </row>
    <row r="305" spans="1:7" ht="24.9" customHeight="1">
      <c r="A305" s="15"/>
      <c r="B305" s="15"/>
      <c r="C305" s="15"/>
      <c r="D305" s="15"/>
      <c r="E305" s="15"/>
      <c r="F305" s="15"/>
      <c r="G305" s="15"/>
    </row>
    <row r="306" spans="1:7" ht="24.9" customHeight="1">
      <c r="A306" s="15"/>
      <c r="B306" s="15"/>
      <c r="C306" s="15"/>
      <c r="D306" s="15"/>
      <c r="E306" s="15"/>
      <c r="F306" s="15"/>
      <c r="G306" s="15"/>
    </row>
    <row r="307" spans="1:7" ht="24.9" customHeight="1">
      <c r="A307" s="15"/>
      <c r="B307" s="15"/>
      <c r="C307" s="15"/>
      <c r="D307" s="15"/>
      <c r="E307" s="15"/>
      <c r="F307" s="15"/>
      <c r="G307" s="15"/>
    </row>
    <row r="308" spans="1:7" ht="24.9" customHeight="1">
      <c r="A308" s="15"/>
      <c r="B308" s="15"/>
      <c r="C308" s="15"/>
      <c r="D308" s="15"/>
      <c r="E308" s="15"/>
      <c r="F308" s="15"/>
      <c r="G308" s="15"/>
    </row>
    <row r="309" spans="1:7" ht="24.9" customHeight="1">
      <c r="A309" s="15"/>
      <c r="B309" s="15"/>
      <c r="C309" s="15"/>
      <c r="D309" s="15"/>
      <c r="E309" s="15"/>
      <c r="F309" s="15"/>
      <c r="G309" s="15"/>
    </row>
    <row r="310" spans="1:7" ht="24.9" customHeight="1">
      <c r="A310" s="15"/>
      <c r="B310" s="15"/>
      <c r="C310" s="15"/>
      <c r="D310" s="15"/>
      <c r="E310" s="15"/>
      <c r="F310" s="15"/>
      <c r="G310" s="15"/>
    </row>
    <row r="311" spans="1:7" ht="24.9" customHeight="1">
      <c r="A311" s="15"/>
      <c r="B311" s="15"/>
      <c r="C311" s="15"/>
      <c r="D311" s="15"/>
      <c r="E311" s="15"/>
      <c r="F311" s="15"/>
      <c r="G311" s="15"/>
    </row>
    <row r="312" spans="1:7" ht="24.9" customHeight="1">
      <c r="A312" s="15"/>
      <c r="B312" s="15"/>
      <c r="C312" s="15"/>
      <c r="D312" s="15"/>
      <c r="E312" s="15"/>
      <c r="F312" s="15"/>
      <c r="G312" s="15"/>
    </row>
    <row r="313" spans="1:7" ht="24.9" customHeight="1">
      <c r="A313" s="15"/>
      <c r="B313" s="15"/>
      <c r="C313" s="15"/>
      <c r="D313" s="15"/>
      <c r="E313" s="15"/>
      <c r="F313" s="15"/>
      <c r="G313" s="15"/>
    </row>
    <row r="314" spans="1:7" ht="24.9" customHeight="1">
      <c r="A314" s="15"/>
      <c r="B314" s="15"/>
      <c r="C314" s="15"/>
      <c r="D314" s="15"/>
      <c r="E314" s="15"/>
      <c r="F314" s="15"/>
      <c r="G314" s="15"/>
    </row>
    <row r="315" spans="1:7" ht="24.9" customHeight="1">
      <c r="A315" s="15"/>
      <c r="B315" s="15"/>
      <c r="C315" s="15"/>
      <c r="D315" s="15"/>
      <c r="E315" s="15"/>
      <c r="F315" s="15"/>
      <c r="G315" s="15"/>
    </row>
    <row r="316" spans="1:7" ht="24.9" customHeight="1">
      <c r="A316" s="15"/>
      <c r="B316" s="15"/>
      <c r="C316" s="15"/>
      <c r="D316" s="15"/>
      <c r="E316" s="15"/>
      <c r="F316" s="15"/>
      <c r="G316" s="15"/>
    </row>
    <row r="317" spans="1:7" ht="24.9" customHeight="1">
      <c r="A317" s="15"/>
      <c r="B317" s="15"/>
      <c r="C317" s="15"/>
      <c r="D317" s="15"/>
      <c r="E317" s="15"/>
      <c r="F317" s="15"/>
      <c r="G317" s="15"/>
    </row>
    <row r="318" spans="1:7" ht="24.9" customHeight="1">
      <c r="A318" s="15"/>
      <c r="B318" s="15"/>
      <c r="C318" s="15"/>
      <c r="D318" s="15"/>
      <c r="E318" s="15"/>
      <c r="F318" s="15"/>
      <c r="G318" s="15"/>
    </row>
    <row r="319" spans="1:7" ht="24.9" customHeight="1">
      <c r="A319" s="15"/>
      <c r="B319" s="15"/>
      <c r="C319" s="15"/>
      <c r="D319" s="15"/>
      <c r="E319" s="15"/>
      <c r="F319" s="15"/>
      <c r="G319" s="15"/>
    </row>
    <row r="320" spans="1:7" ht="24.9" customHeight="1">
      <c r="A320" s="15"/>
      <c r="B320" s="15"/>
      <c r="C320" s="15"/>
      <c r="D320" s="15"/>
      <c r="E320" s="15"/>
      <c r="F320" s="15"/>
      <c r="G320" s="15"/>
    </row>
    <row r="321" spans="1:7" ht="24.9" customHeight="1">
      <c r="A321" s="15"/>
      <c r="B321" s="15"/>
      <c r="C321" s="15"/>
      <c r="D321" s="15"/>
      <c r="E321" s="15"/>
      <c r="F321" s="15"/>
      <c r="G321" s="15"/>
    </row>
    <row r="322" spans="1:7" ht="24.9" customHeight="1">
      <c r="A322" s="15"/>
      <c r="B322" s="15"/>
      <c r="C322" s="15"/>
      <c r="D322" s="15"/>
      <c r="E322" s="15"/>
      <c r="F322" s="15"/>
      <c r="G322" s="15"/>
    </row>
    <row r="323" spans="1:7" ht="24.9" customHeight="1">
      <c r="A323" s="15"/>
      <c r="B323" s="15"/>
      <c r="C323" s="15"/>
      <c r="D323" s="15"/>
      <c r="E323" s="15"/>
      <c r="F323" s="15"/>
      <c r="G323" s="15"/>
    </row>
    <row r="324" spans="1:7" ht="24.9" customHeight="1">
      <c r="A324" s="15"/>
      <c r="B324" s="15"/>
      <c r="C324" s="15"/>
      <c r="D324" s="15"/>
      <c r="E324" s="15"/>
      <c r="F324" s="15"/>
      <c r="G324" s="15"/>
    </row>
    <row r="325" spans="1:7" ht="24.9" customHeight="1">
      <c r="A325" s="15"/>
      <c r="B325" s="15"/>
      <c r="C325" s="15"/>
      <c r="D325" s="15"/>
      <c r="E325" s="15"/>
      <c r="F325" s="15"/>
      <c r="G325" s="15"/>
    </row>
    <row r="326" spans="1:7" ht="24.9" customHeight="1">
      <c r="A326" s="15"/>
      <c r="B326" s="15"/>
      <c r="C326" s="15"/>
      <c r="D326" s="15"/>
      <c r="E326" s="15"/>
      <c r="F326" s="15"/>
      <c r="G326" s="15"/>
    </row>
    <row r="327" spans="1:7" ht="24.9" customHeight="1">
      <c r="A327" s="15"/>
      <c r="B327" s="15"/>
      <c r="C327" s="15"/>
      <c r="D327" s="15"/>
      <c r="E327" s="15"/>
      <c r="F327" s="15"/>
      <c r="G327" s="15"/>
    </row>
    <row r="328" spans="1:7" ht="24.9" customHeight="1">
      <c r="A328" s="15"/>
      <c r="B328" s="15"/>
      <c r="C328" s="15"/>
      <c r="D328" s="15"/>
      <c r="E328" s="15"/>
      <c r="F328" s="15"/>
      <c r="G328" s="15"/>
    </row>
    <row r="329" spans="1:7" ht="24.9" customHeight="1">
      <c r="A329" s="15"/>
      <c r="B329" s="15"/>
      <c r="C329" s="15"/>
      <c r="D329" s="15"/>
      <c r="E329" s="15"/>
      <c r="F329" s="15"/>
      <c r="G329" s="15"/>
    </row>
    <row r="330" spans="1:7" ht="24.9" customHeight="1">
      <c r="A330" s="15"/>
      <c r="B330" s="15"/>
      <c r="C330" s="15"/>
      <c r="D330" s="15"/>
      <c r="E330" s="15"/>
      <c r="F330" s="15"/>
      <c r="G330" s="15"/>
    </row>
    <row r="331" spans="1:7" ht="24.9" customHeight="1">
      <c r="A331" s="15"/>
      <c r="B331" s="15"/>
      <c r="C331" s="15"/>
      <c r="D331" s="15"/>
      <c r="E331" s="15"/>
      <c r="F331" s="15"/>
      <c r="G331" s="15"/>
    </row>
    <row r="332" spans="1:7" ht="24.9" customHeight="1">
      <c r="A332" s="15"/>
      <c r="B332" s="15"/>
      <c r="C332" s="15"/>
      <c r="D332" s="15"/>
      <c r="E332" s="15"/>
      <c r="F332" s="15"/>
      <c r="G332" s="15"/>
    </row>
    <row r="333" spans="1:7" ht="24.9" customHeight="1">
      <c r="A333" s="15"/>
      <c r="B333" s="15"/>
      <c r="C333" s="15"/>
      <c r="D333" s="15"/>
      <c r="E333" s="15"/>
      <c r="F333" s="15"/>
      <c r="G333" s="15"/>
    </row>
    <row r="334" spans="1:7" ht="24.9" customHeight="1">
      <c r="A334" s="15"/>
      <c r="B334" s="15"/>
      <c r="C334" s="15"/>
      <c r="D334" s="15"/>
      <c r="E334" s="15"/>
      <c r="F334" s="15"/>
      <c r="G334" s="15"/>
    </row>
    <row r="335" spans="1:7" ht="24.9" customHeight="1">
      <c r="A335" s="15"/>
      <c r="B335" s="15"/>
      <c r="C335" s="15"/>
      <c r="D335" s="15"/>
      <c r="E335" s="15"/>
      <c r="F335" s="15"/>
      <c r="G335" s="15"/>
    </row>
    <row r="336" spans="1:7" ht="24.9" customHeight="1">
      <c r="A336" s="15"/>
      <c r="B336" s="15"/>
      <c r="C336" s="15"/>
      <c r="D336" s="15"/>
      <c r="E336" s="15"/>
      <c r="F336" s="15"/>
      <c r="G336" s="15"/>
    </row>
    <row r="337" spans="1:7" ht="24.9" customHeight="1">
      <c r="A337" s="15"/>
      <c r="B337" s="15"/>
      <c r="C337" s="15"/>
      <c r="D337" s="15"/>
      <c r="E337" s="15"/>
      <c r="F337" s="15"/>
      <c r="G337" s="15"/>
    </row>
    <row r="338" spans="1:7" ht="24.9" customHeight="1">
      <c r="A338" s="15"/>
      <c r="B338" s="15"/>
      <c r="C338" s="15"/>
      <c r="D338" s="15"/>
      <c r="E338" s="15"/>
      <c r="F338" s="15"/>
      <c r="G338" s="15"/>
    </row>
    <row r="339" spans="1:7" ht="24.9" customHeight="1">
      <c r="A339" s="15"/>
      <c r="B339" s="15"/>
      <c r="C339" s="15"/>
      <c r="D339" s="15"/>
      <c r="E339" s="15"/>
      <c r="F339" s="15"/>
      <c r="G339" s="15"/>
    </row>
    <row r="340" spans="1:7" ht="24.9" customHeight="1">
      <c r="A340" s="15"/>
      <c r="B340" s="15"/>
      <c r="C340" s="15"/>
      <c r="D340" s="15"/>
      <c r="E340" s="15"/>
      <c r="F340" s="15"/>
      <c r="G340" s="15"/>
    </row>
    <row r="341" spans="1:7" ht="24.9" customHeight="1">
      <c r="A341" s="15"/>
      <c r="B341" s="15"/>
      <c r="C341" s="15"/>
      <c r="D341" s="15"/>
      <c r="E341" s="15"/>
      <c r="F341" s="15"/>
      <c r="G341" s="15"/>
    </row>
    <row r="342" spans="1:7" ht="24.9" customHeight="1">
      <c r="A342" s="15"/>
      <c r="B342" s="15"/>
      <c r="C342" s="15"/>
      <c r="D342" s="15"/>
      <c r="E342" s="15"/>
      <c r="F342" s="15"/>
      <c r="G342" s="15"/>
    </row>
    <row r="343" spans="1:7" ht="24.9" customHeight="1">
      <c r="A343" s="15"/>
      <c r="B343" s="15"/>
      <c r="C343" s="15"/>
      <c r="D343" s="15"/>
      <c r="E343" s="15"/>
      <c r="F343" s="15"/>
      <c r="G343" s="15"/>
    </row>
    <row r="344" spans="1:7" ht="24.9" customHeight="1">
      <c r="A344" s="15"/>
      <c r="B344" s="15"/>
      <c r="C344" s="15"/>
      <c r="D344" s="15"/>
      <c r="E344" s="15"/>
      <c r="F344" s="15"/>
      <c r="G344" s="15"/>
    </row>
    <row r="345" spans="1:7" ht="24.9" customHeight="1">
      <c r="A345" s="15"/>
      <c r="B345" s="15"/>
      <c r="C345" s="15"/>
      <c r="D345" s="15"/>
      <c r="E345" s="15"/>
      <c r="F345" s="15"/>
      <c r="G345" s="15"/>
    </row>
    <row r="346" spans="1:7" ht="24.9" customHeight="1">
      <c r="A346" s="15"/>
      <c r="B346" s="15"/>
      <c r="C346" s="15"/>
      <c r="D346" s="15"/>
      <c r="E346" s="15"/>
      <c r="F346" s="15"/>
      <c r="G346" s="15"/>
    </row>
    <row r="347" spans="1:7" ht="24.9" customHeight="1">
      <c r="A347" s="15"/>
      <c r="B347" s="15"/>
      <c r="C347" s="15"/>
      <c r="D347" s="15"/>
      <c r="E347" s="15"/>
      <c r="F347" s="15"/>
      <c r="G347" s="15"/>
    </row>
    <row r="348" spans="1:7" ht="24.9" customHeight="1">
      <c r="A348" s="15"/>
      <c r="B348" s="15"/>
      <c r="C348" s="15"/>
      <c r="D348" s="15"/>
      <c r="E348" s="15"/>
      <c r="F348" s="15"/>
      <c r="G348" s="15"/>
    </row>
    <row r="349" spans="1:7" ht="24.9" customHeight="1">
      <c r="A349" s="15"/>
      <c r="B349" s="15"/>
      <c r="C349" s="15"/>
      <c r="D349" s="15"/>
      <c r="E349" s="15"/>
      <c r="F349" s="15"/>
      <c r="G349" s="15"/>
    </row>
    <row r="350" spans="1:7" ht="24.9" customHeight="1">
      <c r="A350" s="15"/>
      <c r="B350" s="15"/>
      <c r="C350" s="15"/>
      <c r="D350" s="15"/>
      <c r="E350" s="15"/>
      <c r="F350" s="15"/>
      <c r="G350" s="15"/>
    </row>
    <row r="351" spans="1:7" ht="24.9" customHeight="1">
      <c r="A351" s="15"/>
      <c r="B351" s="15"/>
      <c r="C351" s="15"/>
      <c r="D351" s="15"/>
      <c r="E351" s="15"/>
      <c r="F351" s="15"/>
      <c r="G351" s="15"/>
    </row>
    <row r="352" spans="1:7" ht="24.9" customHeight="1">
      <c r="A352" s="15"/>
      <c r="B352" s="15"/>
      <c r="C352" s="15"/>
      <c r="D352" s="15"/>
      <c r="E352" s="15"/>
      <c r="F352" s="15"/>
      <c r="G352" s="15"/>
    </row>
    <row r="353" spans="1:7" ht="24.9" customHeight="1">
      <c r="A353" s="15"/>
      <c r="B353" s="15"/>
      <c r="C353" s="15"/>
      <c r="D353" s="15"/>
      <c r="E353" s="15"/>
      <c r="F353" s="15"/>
      <c r="G353" s="15"/>
    </row>
    <row r="354" spans="1:7" ht="24.9" customHeight="1">
      <c r="A354" s="15"/>
      <c r="B354" s="15"/>
      <c r="C354" s="15"/>
      <c r="D354" s="15"/>
      <c r="E354" s="15"/>
      <c r="F354" s="15"/>
      <c r="G354" s="15"/>
    </row>
    <row r="355" spans="1:7" ht="24.9" customHeight="1">
      <c r="A355" s="15"/>
      <c r="B355" s="15"/>
      <c r="C355" s="15"/>
      <c r="D355" s="15"/>
      <c r="E355" s="15"/>
      <c r="F355" s="15"/>
      <c r="G355" s="15"/>
    </row>
    <row r="356" spans="1:7" ht="24.9" customHeight="1">
      <c r="A356" s="15"/>
      <c r="B356" s="15"/>
      <c r="C356" s="15"/>
      <c r="D356" s="15"/>
      <c r="E356" s="15"/>
      <c r="F356" s="15"/>
      <c r="G356" s="15"/>
    </row>
    <row r="357" spans="1:7" ht="24.9" customHeight="1">
      <c r="A357" s="15"/>
      <c r="B357" s="15"/>
      <c r="C357" s="15"/>
      <c r="D357" s="15"/>
      <c r="E357" s="15"/>
      <c r="F357" s="15"/>
      <c r="G357" s="15"/>
    </row>
    <row r="358" spans="1:7" ht="24.9" customHeight="1">
      <c r="A358" s="15"/>
      <c r="B358" s="15"/>
      <c r="C358" s="15"/>
      <c r="D358" s="15"/>
      <c r="E358" s="15"/>
      <c r="F358" s="15"/>
      <c r="G358" s="15"/>
    </row>
    <row r="359" spans="1:7" ht="24.9" customHeight="1">
      <c r="A359" s="15"/>
      <c r="B359" s="15"/>
      <c r="C359" s="15"/>
      <c r="D359" s="15"/>
      <c r="E359" s="15"/>
      <c r="F359" s="15"/>
      <c r="G359" s="15"/>
    </row>
    <row r="360" spans="1:7" ht="24.9" customHeight="1">
      <c r="A360" s="15"/>
      <c r="B360" s="15"/>
      <c r="C360" s="15"/>
      <c r="D360" s="15"/>
      <c r="E360" s="15"/>
      <c r="F360" s="15"/>
      <c r="G360" s="15"/>
    </row>
    <row r="361" spans="1:7" ht="24.9" customHeight="1">
      <c r="A361" s="15"/>
      <c r="B361" s="15"/>
      <c r="C361" s="15"/>
      <c r="D361" s="15"/>
      <c r="E361" s="15"/>
      <c r="F361" s="15"/>
      <c r="G361" s="15"/>
    </row>
    <row r="362" spans="1:7" ht="24.9" customHeight="1">
      <c r="A362" s="15"/>
      <c r="B362" s="15"/>
      <c r="C362" s="15"/>
      <c r="D362" s="15"/>
      <c r="E362" s="15"/>
      <c r="F362" s="15"/>
      <c r="G362" s="15"/>
    </row>
    <row r="363" spans="1:7" ht="24.9" customHeight="1">
      <c r="A363" s="15"/>
      <c r="B363" s="15"/>
      <c r="C363" s="15"/>
      <c r="D363" s="15"/>
      <c r="E363" s="15"/>
      <c r="F363" s="15"/>
      <c r="G363" s="15"/>
    </row>
    <row r="364" spans="1:7" ht="24.9" customHeight="1">
      <c r="A364" s="15"/>
      <c r="B364" s="15"/>
      <c r="C364" s="15"/>
      <c r="D364" s="15"/>
      <c r="E364" s="15"/>
      <c r="F364" s="15"/>
      <c r="G364" s="15"/>
    </row>
    <row r="365" spans="1:7" ht="24.9" customHeight="1">
      <c r="A365" s="15"/>
      <c r="B365" s="15"/>
      <c r="C365" s="15"/>
      <c r="D365" s="15"/>
      <c r="E365" s="15"/>
      <c r="F365" s="15"/>
      <c r="G365" s="15"/>
    </row>
    <row r="366" spans="1:7" ht="24.9" customHeight="1">
      <c r="A366" s="15"/>
      <c r="B366" s="15"/>
      <c r="C366" s="15"/>
      <c r="D366" s="15"/>
      <c r="E366" s="15"/>
      <c r="F366" s="15"/>
      <c r="G366" s="15"/>
    </row>
    <row r="367" spans="1:7" ht="24.9" customHeight="1">
      <c r="A367" s="15"/>
      <c r="B367" s="15"/>
      <c r="C367" s="15"/>
      <c r="D367" s="15"/>
      <c r="E367" s="15"/>
      <c r="F367" s="15"/>
      <c r="G367" s="15"/>
    </row>
    <row r="368" spans="1:7" ht="24.9" customHeight="1">
      <c r="A368" s="15"/>
      <c r="B368" s="15"/>
      <c r="C368" s="15"/>
      <c r="D368" s="15"/>
      <c r="E368" s="15"/>
      <c r="F368" s="15"/>
      <c r="G368" s="15"/>
    </row>
    <row r="369" spans="1:7" ht="24.9" customHeight="1">
      <c r="A369" s="15"/>
      <c r="B369" s="15"/>
      <c r="C369" s="15"/>
      <c r="D369" s="15"/>
      <c r="E369" s="15"/>
      <c r="F369" s="15"/>
      <c r="G369" s="15"/>
    </row>
    <row r="370" spans="1:7" ht="24.9" customHeight="1">
      <c r="A370" s="15"/>
      <c r="B370" s="15"/>
      <c r="C370" s="15"/>
      <c r="D370" s="15"/>
      <c r="E370" s="15"/>
      <c r="F370" s="15"/>
      <c r="G370" s="15"/>
    </row>
    <row r="371" spans="1:7" ht="24.9" customHeight="1">
      <c r="A371" s="15"/>
      <c r="B371" s="15"/>
      <c r="C371" s="15"/>
      <c r="D371" s="15"/>
      <c r="E371" s="15"/>
      <c r="F371" s="15"/>
      <c r="G371" s="15"/>
    </row>
    <row r="372" spans="1:7" ht="24.9" customHeight="1">
      <c r="A372" s="15"/>
      <c r="B372" s="15"/>
      <c r="C372" s="15"/>
      <c r="D372" s="15"/>
      <c r="E372" s="15"/>
      <c r="F372" s="15"/>
      <c r="G372" s="15"/>
    </row>
    <row r="373" spans="1:7" ht="24.9" customHeight="1">
      <c r="A373" s="15"/>
      <c r="B373" s="15"/>
      <c r="C373" s="15"/>
      <c r="D373" s="15"/>
      <c r="E373" s="15"/>
      <c r="F373" s="15"/>
      <c r="G373" s="15"/>
    </row>
    <row r="374" spans="1:7" ht="24.9" customHeight="1">
      <c r="A374" s="15"/>
      <c r="B374" s="15"/>
      <c r="C374" s="15"/>
      <c r="D374" s="15"/>
      <c r="E374" s="15"/>
      <c r="F374" s="15"/>
      <c r="G374" s="15"/>
    </row>
    <row r="375" spans="1:7" ht="24.9" customHeight="1">
      <c r="A375" s="15"/>
      <c r="B375" s="15"/>
      <c r="C375" s="15"/>
      <c r="D375" s="15"/>
      <c r="E375" s="15"/>
      <c r="F375" s="15"/>
      <c r="G375" s="15"/>
    </row>
    <row r="376" spans="1:7" ht="24.9" customHeight="1">
      <c r="A376" s="15"/>
      <c r="B376" s="15"/>
      <c r="C376" s="15"/>
      <c r="D376" s="15"/>
      <c r="E376" s="15"/>
      <c r="F376" s="15"/>
      <c r="G376" s="15"/>
    </row>
    <row r="377" spans="1:7" ht="24.9" customHeight="1">
      <c r="A377" s="15"/>
      <c r="B377" s="15"/>
      <c r="C377" s="15"/>
      <c r="D377" s="15"/>
      <c r="E377" s="15"/>
      <c r="F377" s="15"/>
      <c r="G377" s="15"/>
    </row>
    <row r="378" spans="1:7" ht="24.9" customHeight="1">
      <c r="A378" s="15"/>
      <c r="B378" s="15"/>
      <c r="C378" s="15"/>
      <c r="D378" s="15"/>
      <c r="E378" s="15"/>
      <c r="F378" s="15"/>
      <c r="G378" s="15"/>
    </row>
    <row r="379" spans="1:7" ht="24.9" customHeight="1">
      <c r="A379" s="15"/>
      <c r="B379" s="15"/>
      <c r="C379" s="15"/>
      <c r="D379" s="15"/>
      <c r="E379" s="15"/>
      <c r="F379" s="15"/>
      <c r="G379" s="15"/>
    </row>
    <row r="380" spans="1:7" ht="24.9" customHeight="1">
      <c r="A380" s="15"/>
      <c r="B380" s="15"/>
      <c r="C380" s="15"/>
      <c r="D380" s="15"/>
      <c r="E380" s="15"/>
      <c r="F380" s="15"/>
      <c r="G380" s="15"/>
    </row>
    <row r="381" spans="1:7" ht="24.9" customHeight="1">
      <c r="A381" s="15"/>
      <c r="B381" s="15"/>
      <c r="C381" s="15"/>
      <c r="D381" s="15"/>
      <c r="E381" s="15"/>
      <c r="F381" s="15"/>
      <c r="G381" s="15"/>
    </row>
    <row r="382" spans="1:7" ht="24.9" customHeight="1">
      <c r="A382" s="15"/>
      <c r="B382" s="15"/>
      <c r="C382" s="15"/>
      <c r="D382" s="15"/>
      <c r="E382" s="15"/>
      <c r="F382" s="15"/>
      <c r="G382" s="15"/>
    </row>
    <row r="383" spans="1:7" ht="24.9" customHeight="1">
      <c r="A383" s="15"/>
      <c r="B383" s="15"/>
      <c r="C383" s="15"/>
      <c r="D383" s="15"/>
      <c r="E383" s="15"/>
      <c r="F383" s="15"/>
      <c r="G383" s="15"/>
    </row>
    <row r="384" spans="1:7" ht="24.9" customHeight="1">
      <c r="A384" s="15"/>
      <c r="B384" s="15"/>
      <c r="C384" s="15"/>
      <c r="D384" s="15"/>
      <c r="E384" s="15"/>
      <c r="F384" s="15"/>
      <c r="G384" s="15"/>
    </row>
    <row r="385" spans="1:7" ht="24.9" customHeight="1">
      <c r="A385" s="15"/>
      <c r="B385" s="15"/>
      <c r="C385" s="15"/>
      <c r="D385" s="15"/>
      <c r="E385" s="15"/>
      <c r="F385" s="15"/>
      <c r="G385" s="15"/>
    </row>
    <row r="386" spans="1:7" ht="24.9" customHeight="1">
      <c r="A386" s="15"/>
      <c r="B386" s="15"/>
      <c r="C386" s="15"/>
      <c r="D386" s="15"/>
      <c r="E386" s="15"/>
      <c r="F386" s="15"/>
      <c r="G386" s="15"/>
    </row>
    <row r="387" spans="1:7" ht="24.9" customHeight="1">
      <c r="A387" s="15"/>
      <c r="B387" s="15"/>
      <c r="C387" s="15"/>
      <c r="D387" s="15"/>
      <c r="E387" s="15"/>
      <c r="F387" s="15"/>
      <c r="G387" s="15"/>
    </row>
    <row r="388" spans="1:7" ht="24.9" customHeight="1">
      <c r="A388" s="15"/>
      <c r="B388" s="15"/>
      <c r="C388" s="15"/>
      <c r="D388" s="15"/>
      <c r="E388" s="15"/>
      <c r="F388" s="15"/>
      <c r="G388" s="15"/>
    </row>
    <row r="389" spans="1:7" ht="24.9" customHeight="1">
      <c r="A389" s="15"/>
      <c r="B389" s="15"/>
      <c r="C389" s="15"/>
      <c r="D389" s="15"/>
      <c r="E389" s="15"/>
      <c r="F389" s="15"/>
      <c r="G389" s="15"/>
    </row>
    <row r="390" spans="1:7" ht="24.9" customHeight="1">
      <c r="A390" s="15"/>
      <c r="B390" s="15"/>
      <c r="C390" s="15"/>
      <c r="D390" s="15"/>
      <c r="E390" s="15"/>
      <c r="F390" s="15"/>
      <c r="G390" s="15"/>
    </row>
    <row r="391" spans="1:7" ht="24.9" customHeight="1">
      <c r="A391" s="15"/>
      <c r="B391" s="15"/>
      <c r="C391" s="15"/>
      <c r="D391" s="15"/>
      <c r="E391" s="15"/>
      <c r="F391" s="15"/>
      <c r="G391" s="15"/>
    </row>
    <row r="392" spans="1:7" ht="24.9" customHeight="1">
      <c r="A392" s="15"/>
      <c r="B392" s="15"/>
      <c r="C392" s="15"/>
      <c r="D392" s="15"/>
      <c r="E392" s="15"/>
      <c r="F392" s="15"/>
      <c r="G392" s="15"/>
    </row>
    <row r="393" spans="1:7" ht="24.9" customHeight="1">
      <c r="A393" s="15"/>
      <c r="B393" s="15"/>
      <c r="C393" s="15"/>
      <c r="D393" s="15"/>
      <c r="E393" s="15"/>
      <c r="F393" s="15"/>
      <c r="G393" s="15"/>
    </row>
    <row r="394" spans="1:7" ht="24.9" customHeight="1">
      <c r="A394" s="15"/>
      <c r="B394" s="15"/>
      <c r="C394" s="15"/>
      <c r="D394" s="15"/>
      <c r="E394" s="15"/>
      <c r="F394" s="15"/>
      <c r="G394" s="15"/>
    </row>
    <row r="395" spans="1:7" ht="24.9" customHeight="1">
      <c r="A395" s="15"/>
      <c r="B395" s="15"/>
      <c r="C395" s="15"/>
      <c r="D395" s="15"/>
      <c r="E395" s="15"/>
      <c r="F395" s="15"/>
      <c r="G395" s="15"/>
    </row>
    <row r="396" spans="1:7" ht="24.9" customHeight="1">
      <c r="A396" s="15"/>
      <c r="B396" s="15"/>
      <c r="C396" s="15"/>
      <c r="D396" s="15"/>
      <c r="E396" s="15"/>
      <c r="F396" s="15"/>
      <c r="G396" s="15"/>
    </row>
    <row r="397" spans="1:7" ht="24.9" customHeight="1">
      <c r="A397" s="15"/>
      <c r="B397" s="15"/>
      <c r="C397" s="15"/>
      <c r="D397" s="15"/>
      <c r="E397" s="15"/>
      <c r="F397" s="15"/>
      <c r="G397" s="15"/>
    </row>
    <row r="398" spans="1:7" ht="24.9" customHeight="1">
      <c r="A398" s="15"/>
      <c r="B398" s="15"/>
      <c r="C398" s="15"/>
      <c r="D398" s="15"/>
      <c r="E398" s="15"/>
      <c r="F398" s="15"/>
      <c r="G398" s="15"/>
    </row>
    <row r="399" spans="1:7" ht="24.9" customHeight="1">
      <c r="A399" s="15"/>
      <c r="B399" s="15"/>
      <c r="C399" s="15"/>
      <c r="D399" s="15"/>
      <c r="E399" s="15"/>
      <c r="F399" s="15"/>
      <c r="G399" s="15"/>
    </row>
    <row r="400" spans="1:7" ht="24.9" customHeight="1">
      <c r="A400" s="15"/>
      <c r="B400" s="15"/>
      <c r="C400" s="15"/>
      <c r="D400" s="15"/>
      <c r="E400" s="15"/>
      <c r="F400" s="15"/>
      <c r="G400" s="15"/>
    </row>
    <row r="401" spans="1:7" ht="24.9" customHeight="1">
      <c r="A401" s="15"/>
      <c r="B401" s="15"/>
      <c r="C401" s="15"/>
      <c r="D401" s="15"/>
      <c r="E401" s="15"/>
      <c r="F401" s="15"/>
      <c r="G401" s="15"/>
    </row>
    <row r="402" spans="1:7" ht="24.9" customHeight="1">
      <c r="A402" s="15"/>
      <c r="B402" s="15"/>
      <c r="C402" s="15"/>
      <c r="D402" s="15"/>
      <c r="E402" s="15"/>
      <c r="F402" s="15"/>
      <c r="G402" s="15"/>
    </row>
    <row r="403" spans="1:7" ht="24.9" customHeight="1">
      <c r="A403" s="15"/>
      <c r="B403" s="15"/>
      <c r="C403" s="15"/>
      <c r="D403" s="15"/>
      <c r="E403" s="15"/>
      <c r="F403" s="15"/>
      <c r="G403" s="15"/>
    </row>
    <row r="404" spans="1:7" ht="24.9" customHeight="1">
      <c r="A404" s="15"/>
      <c r="B404" s="15"/>
      <c r="C404" s="15"/>
      <c r="D404" s="15"/>
      <c r="E404" s="15"/>
      <c r="F404" s="15"/>
      <c r="G404" s="15"/>
    </row>
    <row r="405" spans="1:7" ht="24.9" customHeight="1">
      <c r="A405" s="15"/>
      <c r="B405" s="15"/>
      <c r="C405" s="15"/>
      <c r="D405" s="15"/>
      <c r="E405" s="15"/>
      <c r="F405" s="15"/>
      <c r="G405" s="15"/>
    </row>
    <row r="406" spans="1:7" ht="24.9" customHeight="1">
      <c r="A406" s="15"/>
      <c r="B406" s="15"/>
      <c r="C406" s="15"/>
      <c r="D406" s="15"/>
      <c r="E406" s="15"/>
      <c r="F406" s="15"/>
      <c r="G406" s="15"/>
    </row>
    <row r="407" spans="1:7" ht="24.9" customHeight="1">
      <c r="A407" s="15"/>
      <c r="B407" s="15"/>
      <c r="C407" s="15"/>
      <c r="D407" s="15"/>
      <c r="E407" s="15"/>
      <c r="F407" s="15"/>
      <c r="G407" s="15"/>
    </row>
    <row r="408" spans="1:7" ht="24.9" customHeight="1">
      <c r="A408" s="15"/>
      <c r="B408" s="15"/>
      <c r="C408" s="15"/>
      <c r="D408" s="15"/>
      <c r="E408" s="15"/>
      <c r="F408" s="15"/>
      <c r="G408" s="15"/>
    </row>
    <row r="409" spans="1:7" ht="24.9" customHeight="1">
      <c r="A409" s="15"/>
      <c r="B409" s="15"/>
      <c r="C409" s="15"/>
      <c r="D409" s="15"/>
      <c r="E409" s="15"/>
      <c r="F409" s="15"/>
      <c r="G409" s="15"/>
    </row>
    <row r="410" spans="1:7" ht="24.9" customHeight="1">
      <c r="A410" s="15"/>
      <c r="B410" s="15"/>
      <c r="C410" s="15"/>
      <c r="D410" s="15"/>
      <c r="E410" s="15"/>
      <c r="F410" s="15"/>
      <c r="G410" s="15"/>
    </row>
    <row r="411" spans="1:7" ht="24.9" customHeight="1">
      <c r="A411" s="15"/>
      <c r="B411" s="15"/>
      <c r="C411" s="15"/>
      <c r="D411" s="15"/>
      <c r="E411" s="15"/>
      <c r="F411" s="15"/>
      <c r="G411" s="15"/>
    </row>
    <row r="412" spans="1:7" ht="24.9" customHeight="1">
      <c r="A412" s="15"/>
      <c r="B412" s="15"/>
      <c r="C412" s="15"/>
      <c r="D412" s="15"/>
      <c r="E412" s="15"/>
      <c r="F412" s="15"/>
      <c r="G412" s="15"/>
    </row>
    <row r="413" spans="1:7" ht="24.9" customHeight="1">
      <c r="A413" s="15"/>
      <c r="B413" s="15"/>
      <c r="C413" s="15"/>
      <c r="D413" s="15"/>
      <c r="E413" s="15"/>
      <c r="F413" s="15"/>
      <c r="G413" s="15"/>
    </row>
    <row r="414" spans="1:7" ht="24.9" customHeight="1">
      <c r="A414" s="15"/>
      <c r="B414" s="15"/>
      <c r="C414" s="15"/>
      <c r="D414" s="15"/>
      <c r="E414" s="15"/>
      <c r="F414" s="15"/>
      <c r="G414" s="15"/>
    </row>
    <row r="415" spans="1:7" ht="24.9" customHeight="1">
      <c r="A415" s="15"/>
      <c r="B415" s="15"/>
      <c r="C415" s="15"/>
      <c r="D415" s="15"/>
      <c r="E415" s="15"/>
      <c r="F415" s="15"/>
      <c r="G415" s="15"/>
    </row>
    <row r="416" spans="1:7" ht="24.9" customHeight="1">
      <c r="A416" s="15"/>
      <c r="B416" s="15"/>
      <c r="C416" s="15"/>
      <c r="D416" s="15"/>
      <c r="E416" s="15"/>
      <c r="F416" s="15"/>
      <c r="G416" s="15"/>
    </row>
    <row r="417" spans="1:7" ht="24.9" customHeight="1">
      <c r="A417" s="15"/>
      <c r="B417" s="15"/>
      <c r="C417" s="15"/>
      <c r="D417" s="15"/>
      <c r="E417" s="15"/>
      <c r="F417" s="15"/>
      <c r="G417" s="15"/>
    </row>
    <row r="418" spans="1:7" ht="24.9" customHeight="1">
      <c r="A418" s="15"/>
      <c r="B418" s="15"/>
      <c r="C418" s="15"/>
      <c r="D418" s="15"/>
      <c r="E418" s="15"/>
      <c r="F418" s="15"/>
      <c r="G418" s="15"/>
    </row>
    <row r="419" spans="1:7" ht="24.9" customHeight="1">
      <c r="A419" s="15"/>
      <c r="B419" s="15"/>
      <c r="C419" s="15"/>
      <c r="D419" s="15"/>
      <c r="E419" s="15"/>
      <c r="F419" s="15"/>
      <c r="G419" s="15"/>
    </row>
    <row r="420" spans="1:7" ht="24.9" customHeight="1">
      <c r="A420" s="15"/>
      <c r="B420" s="15"/>
      <c r="C420" s="15"/>
      <c r="D420" s="15"/>
      <c r="E420" s="15"/>
      <c r="F420" s="15"/>
      <c r="G420" s="15"/>
    </row>
    <row r="421" spans="1:7" ht="24.9" customHeight="1">
      <c r="A421" s="15"/>
      <c r="B421" s="15"/>
      <c r="C421" s="15"/>
      <c r="D421" s="15"/>
      <c r="E421" s="15"/>
      <c r="F421" s="15"/>
      <c r="G421" s="15"/>
    </row>
    <row r="422" spans="1:7" ht="24.9" customHeight="1">
      <c r="A422" s="15"/>
      <c r="B422" s="15"/>
      <c r="C422" s="15"/>
      <c r="D422" s="15"/>
      <c r="E422" s="15"/>
      <c r="F422" s="15"/>
      <c r="G422" s="15"/>
    </row>
    <row r="423" spans="1:7" ht="24.9" customHeight="1">
      <c r="A423" s="15"/>
      <c r="B423" s="15"/>
      <c r="C423" s="15"/>
      <c r="D423" s="15"/>
      <c r="E423" s="15"/>
      <c r="F423" s="15"/>
      <c r="G423" s="15"/>
    </row>
    <row r="424" spans="1:7" ht="24.9" customHeight="1">
      <c r="A424" s="15"/>
      <c r="B424" s="15"/>
      <c r="C424" s="15"/>
      <c r="D424" s="15"/>
      <c r="E424" s="15"/>
      <c r="F424" s="15"/>
      <c r="G424" s="15"/>
    </row>
    <row r="425" spans="1:7" ht="24.9" customHeight="1">
      <c r="A425" s="15"/>
      <c r="B425" s="15"/>
      <c r="C425" s="15"/>
      <c r="D425" s="15"/>
      <c r="E425" s="15"/>
      <c r="F425" s="15"/>
      <c r="G425" s="15"/>
    </row>
    <row r="426" spans="1:7" ht="24.9" customHeight="1">
      <c r="A426" s="15"/>
      <c r="B426" s="15"/>
      <c r="C426" s="15"/>
      <c r="D426" s="15"/>
      <c r="E426" s="15"/>
      <c r="F426" s="15"/>
      <c r="G426" s="15"/>
    </row>
    <row r="427" spans="1:7" ht="24.9" customHeight="1">
      <c r="A427" s="15"/>
      <c r="B427" s="15"/>
      <c r="C427" s="15"/>
      <c r="D427" s="15"/>
      <c r="E427" s="15"/>
      <c r="F427" s="15"/>
      <c r="G427" s="15"/>
    </row>
    <row r="428" spans="1:7" ht="24.9" customHeight="1">
      <c r="A428" s="15"/>
      <c r="B428" s="15"/>
      <c r="C428" s="15"/>
      <c r="D428" s="15"/>
      <c r="E428" s="15"/>
      <c r="F428" s="15"/>
      <c r="G428" s="15"/>
    </row>
    <row r="429" spans="1:7" ht="24.9" customHeight="1">
      <c r="A429" s="15"/>
      <c r="B429" s="15"/>
      <c r="C429" s="15"/>
      <c r="D429" s="15"/>
      <c r="E429" s="15"/>
      <c r="F429" s="15"/>
      <c r="G429" s="15"/>
    </row>
    <row r="430" spans="1:7" ht="24.9" customHeight="1">
      <c r="A430" s="15"/>
      <c r="B430" s="15"/>
      <c r="C430" s="15"/>
      <c r="D430" s="15"/>
      <c r="E430" s="15"/>
      <c r="F430" s="15"/>
      <c r="G430" s="15"/>
    </row>
    <row r="431" spans="1:7" ht="24.9" customHeight="1">
      <c r="A431" s="15"/>
      <c r="B431" s="15"/>
      <c r="C431" s="15"/>
      <c r="D431" s="15"/>
      <c r="E431" s="15"/>
      <c r="F431" s="15"/>
      <c r="G431" s="15"/>
    </row>
    <row r="432" spans="1:7" ht="24.9" customHeight="1">
      <c r="A432" s="15"/>
      <c r="B432" s="15"/>
      <c r="C432" s="15"/>
      <c r="D432" s="15"/>
      <c r="E432" s="15"/>
      <c r="F432" s="15"/>
      <c r="G432" s="15"/>
    </row>
    <row r="433" spans="1:7" ht="24.9" customHeight="1">
      <c r="A433" s="15"/>
      <c r="B433" s="15"/>
      <c r="C433" s="15"/>
      <c r="D433" s="15"/>
      <c r="E433" s="15"/>
      <c r="F433" s="15"/>
      <c r="G433" s="15"/>
    </row>
    <row r="434" spans="1:7" ht="24.9" customHeight="1">
      <c r="A434" s="15"/>
      <c r="B434" s="15"/>
      <c r="C434" s="15"/>
      <c r="D434" s="15"/>
      <c r="E434" s="15"/>
      <c r="F434" s="15"/>
      <c r="G434" s="15"/>
    </row>
    <row r="435" spans="1:7" ht="24.9" customHeight="1">
      <c r="A435" s="15"/>
      <c r="B435" s="15"/>
      <c r="C435" s="15"/>
      <c r="D435" s="15"/>
      <c r="E435" s="15"/>
      <c r="F435" s="15"/>
      <c r="G435" s="15"/>
    </row>
    <row r="436" spans="1:7" ht="24.9" customHeight="1">
      <c r="A436" s="15"/>
      <c r="B436" s="15"/>
      <c r="C436" s="15"/>
      <c r="D436" s="15"/>
      <c r="E436" s="15"/>
      <c r="F436" s="15"/>
      <c r="G436" s="15"/>
    </row>
    <row r="437" spans="1:7" ht="24.9" customHeight="1">
      <c r="A437" s="15"/>
      <c r="B437" s="15"/>
      <c r="C437" s="15"/>
      <c r="D437" s="15"/>
      <c r="E437" s="15"/>
      <c r="F437" s="15"/>
      <c r="G437" s="15"/>
    </row>
    <row r="438" spans="1:7" ht="24.9" customHeight="1">
      <c r="A438" s="15"/>
      <c r="B438" s="15"/>
      <c r="C438" s="15"/>
      <c r="D438" s="15"/>
      <c r="E438" s="15"/>
      <c r="F438" s="15"/>
      <c r="G438" s="15"/>
    </row>
    <row r="439" spans="1:7" ht="24.9" customHeight="1">
      <c r="A439" s="15"/>
      <c r="B439" s="15"/>
      <c r="C439" s="15"/>
      <c r="D439" s="15"/>
      <c r="E439" s="15"/>
      <c r="F439" s="15"/>
      <c r="G439" s="15"/>
    </row>
    <row r="440" spans="1:7" ht="24.9" customHeight="1">
      <c r="A440" s="15"/>
      <c r="B440" s="15"/>
      <c r="C440" s="15"/>
      <c r="D440" s="15"/>
      <c r="E440" s="15"/>
      <c r="F440" s="15"/>
      <c r="G440" s="15"/>
    </row>
    <row r="441" spans="1:7" ht="24.9" customHeight="1">
      <c r="A441" s="15"/>
      <c r="B441" s="15"/>
      <c r="C441" s="15"/>
      <c r="D441" s="15"/>
      <c r="E441" s="15"/>
      <c r="F441" s="15"/>
      <c r="G441" s="15"/>
    </row>
    <row r="442" spans="1:7" ht="24.9" customHeight="1">
      <c r="A442" s="15"/>
      <c r="B442" s="15"/>
      <c r="C442" s="15"/>
      <c r="D442" s="15"/>
      <c r="E442" s="15"/>
      <c r="F442" s="15"/>
      <c r="G442" s="15"/>
    </row>
    <row r="443" spans="1:7" ht="24.9" customHeight="1">
      <c r="A443" s="15"/>
      <c r="B443" s="15"/>
      <c r="C443" s="15"/>
      <c r="D443" s="15"/>
      <c r="E443" s="15"/>
      <c r="F443" s="15"/>
      <c r="G443" s="15"/>
    </row>
    <row r="444" spans="1:7" ht="24.9" customHeight="1">
      <c r="A444" s="15"/>
      <c r="B444" s="15"/>
      <c r="C444" s="15"/>
      <c r="D444" s="15"/>
      <c r="E444" s="15"/>
      <c r="F444" s="15"/>
      <c r="G444" s="15"/>
    </row>
    <row r="445" spans="1:7" ht="24.9" customHeight="1">
      <c r="A445" s="15"/>
      <c r="B445" s="15"/>
      <c r="C445" s="15"/>
      <c r="D445" s="15"/>
      <c r="E445" s="15"/>
      <c r="F445" s="15"/>
      <c r="G445" s="15"/>
    </row>
    <row r="446" spans="1:7" ht="24.9" customHeight="1">
      <c r="A446" s="15"/>
      <c r="B446" s="15"/>
      <c r="C446" s="15"/>
      <c r="D446" s="15"/>
      <c r="E446" s="15"/>
      <c r="F446" s="15"/>
      <c r="G446" s="15"/>
    </row>
    <row r="447" spans="1:7" ht="24.9" customHeight="1">
      <c r="A447" s="15"/>
      <c r="B447" s="15"/>
      <c r="C447" s="15"/>
      <c r="D447" s="15"/>
      <c r="E447" s="15"/>
      <c r="F447" s="15"/>
      <c r="G447" s="15"/>
    </row>
    <row r="448" spans="1:7" ht="24.9" customHeight="1">
      <c r="A448" s="15"/>
      <c r="B448" s="15"/>
      <c r="C448" s="15"/>
      <c r="D448" s="15"/>
      <c r="E448" s="15"/>
      <c r="F448" s="15"/>
      <c r="G448" s="15"/>
    </row>
    <row r="449" spans="1:7" ht="24.9" customHeight="1">
      <c r="A449" s="15"/>
      <c r="B449" s="15"/>
      <c r="C449" s="15"/>
      <c r="D449" s="15"/>
      <c r="E449" s="15"/>
      <c r="F449" s="15"/>
      <c r="G449" s="15"/>
    </row>
    <row r="450" spans="1:7" ht="24.9" customHeight="1">
      <c r="A450" s="15"/>
      <c r="B450" s="15"/>
      <c r="C450" s="15"/>
      <c r="D450" s="15"/>
      <c r="E450" s="15"/>
      <c r="F450" s="15"/>
      <c r="G450" s="15"/>
    </row>
    <row r="451" spans="1:7" ht="24.9" customHeight="1">
      <c r="A451" s="15"/>
      <c r="B451" s="15"/>
      <c r="C451" s="15"/>
      <c r="D451" s="15"/>
      <c r="E451" s="15"/>
      <c r="F451" s="15"/>
      <c r="G451" s="15"/>
    </row>
    <row r="452" spans="1:7" ht="24.9" customHeight="1">
      <c r="A452" s="15"/>
      <c r="B452" s="15"/>
      <c r="C452" s="15"/>
      <c r="D452" s="15"/>
      <c r="E452" s="15"/>
      <c r="F452" s="15"/>
      <c r="G452" s="15"/>
    </row>
    <row r="453" spans="1:7" ht="24.9" customHeight="1">
      <c r="A453" s="15"/>
      <c r="B453" s="15"/>
      <c r="C453" s="15"/>
      <c r="D453" s="15"/>
      <c r="E453" s="15"/>
      <c r="F453" s="15"/>
      <c r="G453" s="15"/>
    </row>
    <row r="454" spans="1:7" ht="24.9" customHeight="1">
      <c r="A454" s="15"/>
      <c r="B454" s="15"/>
      <c r="C454" s="15"/>
      <c r="D454" s="15"/>
      <c r="E454" s="15"/>
      <c r="F454" s="15"/>
      <c r="G454" s="15"/>
    </row>
    <row r="455" spans="1:7" ht="24.9" customHeight="1">
      <c r="A455" s="15"/>
      <c r="B455" s="15"/>
      <c r="C455" s="15"/>
      <c r="D455" s="15"/>
      <c r="E455" s="15"/>
      <c r="F455" s="15"/>
      <c r="G455" s="15"/>
    </row>
    <row r="456" spans="1:7" ht="24.9" customHeight="1">
      <c r="A456" s="15"/>
      <c r="B456" s="15"/>
      <c r="C456" s="15"/>
      <c r="D456" s="15"/>
      <c r="E456" s="15"/>
      <c r="F456" s="15"/>
      <c r="G456" s="15"/>
    </row>
    <row r="457" spans="1:7" ht="24.9" customHeight="1">
      <c r="A457" s="15"/>
      <c r="B457" s="15"/>
      <c r="C457" s="15"/>
      <c r="D457" s="15"/>
      <c r="E457" s="15"/>
      <c r="F457" s="15"/>
      <c r="G457" s="15"/>
    </row>
    <row r="458" spans="1:7" ht="24.9" customHeight="1">
      <c r="A458" s="15"/>
      <c r="B458" s="15"/>
      <c r="C458" s="15"/>
      <c r="D458" s="15"/>
      <c r="E458" s="15"/>
      <c r="F458" s="15"/>
      <c r="G458" s="15"/>
    </row>
    <row r="459" spans="1:7" ht="24.9" customHeight="1">
      <c r="A459" s="15"/>
      <c r="B459" s="15"/>
      <c r="C459" s="15"/>
      <c r="D459" s="15"/>
      <c r="E459" s="15"/>
      <c r="F459" s="15"/>
      <c r="G459" s="15"/>
    </row>
    <row r="460" spans="1:7" ht="24.9" customHeight="1">
      <c r="A460" s="15"/>
      <c r="B460" s="15"/>
      <c r="C460" s="15"/>
      <c r="D460" s="15"/>
      <c r="E460" s="15"/>
      <c r="F460" s="15"/>
      <c r="G460" s="15"/>
    </row>
    <row r="461" spans="1:7" ht="24.9" customHeight="1">
      <c r="A461" s="15"/>
      <c r="B461" s="15"/>
      <c r="C461" s="15"/>
      <c r="D461" s="15"/>
      <c r="E461" s="15"/>
      <c r="F461" s="15"/>
      <c r="G461" s="15"/>
    </row>
    <row r="462" spans="1:7" ht="24.9" customHeight="1">
      <c r="A462" s="15"/>
      <c r="B462" s="15"/>
      <c r="C462" s="15"/>
      <c r="D462" s="15"/>
      <c r="E462" s="15"/>
      <c r="F462" s="15"/>
      <c r="G462" s="15"/>
    </row>
    <row r="463" spans="1:7" ht="24.9" customHeight="1">
      <c r="A463" s="15"/>
      <c r="B463" s="15"/>
      <c r="C463" s="15"/>
      <c r="D463" s="15"/>
      <c r="E463" s="15"/>
      <c r="F463" s="15"/>
      <c r="G463" s="15"/>
    </row>
    <row r="464" spans="1:7" ht="24.9" customHeight="1">
      <c r="A464" s="15"/>
      <c r="B464" s="15"/>
      <c r="C464" s="15"/>
      <c r="D464" s="15"/>
      <c r="E464" s="15"/>
      <c r="F464" s="15"/>
      <c r="G464" s="15"/>
    </row>
    <row r="465" spans="1:7" ht="24.9" customHeight="1">
      <c r="A465" s="15"/>
      <c r="B465" s="15"/>
      <c r="C465" s="15"/>
      <c r="D465" s="15"/>
      <c r="E465" s="15"/>
      <c r="F465" s="15"/>
      <c r="G465" s="15"/>
    </row>
    <row r="466" spans="1:7" ht="24.9" customHeight="1">
      <c r="A466" s="15"/>
      <c r="B466" s="15"/>
      <c r="C466" s="15"/>
      <c r="D466" s="15"/>
      <c r="E466" s="15"/>
      <c r="F466" s="15"/>
      <c r="G466" s="15"/>
    </row>
    <row r="467" spans="1:7" ht="24.9" customHeight="1">
      <c r="A467" s="15"/>
      <c r="B467" s="15"/>
      <c r="C467" s="15"/>
      <c r="D467" s="15"/>
      <c r="E467" s="15"/>
      <c r="F467" s="15"/>
      <c r="G467" s="15"/>
    </row>
    <row r="468" spans="1:7" ht="24.9" customHeight="1">
      <c r="A468" s="15"/>
      <c r="B468" s="15"/>
      <c r="C468" s="15"/>
      <c r="D468" s="15"/>
      <c r="E468" s="15"/>
      <c r="F468" s="15"/>
      <c r="G468" s="15"/>
    </row>
    <row r="469" spans="1:7" ht="24.9" customHeight="1">
      <c r="A469" s="15"/>
      <c r="B469" s="15"/>
      <c r="C469" s="15"/>
      <c r="D469" s="15"/>
      <c r="E469" s="15"/>
      <c r="F469" s="15"/>
      <c r="G469" s="15"/>
    </row>
    <row r="470" spans="1:7" ht="24.9" customHeight="1">
      <c r="A470" s="15"/>
      <c r="B470" s="15"/>
      <c r="C470" s="15"/>
      <c r="D470" s="15"/>
      <c r="E470" s="15"/>
      <c r="F470" s="15"/>
      <c r="G470" s="15"/>
    </row>
    <row r="471" spans="1:7" ht="24.9" customHeight="1">
      <c r="A471" s="15"/>
      <c r="B471" s="15"/>
      <c r="C471" s="15"/>
      <c r="D471" s="15"/>
      <c r="E471" s="15"/>
      <c r="F471" s="15"/>
      <c r="G471" s="15"/>
    </row>
    <row r="472" spans="1:7" ht="24.9" customHeight="1">
      <c r="A472" s="15"/>
      <c r="B472" s="15"/>
      <c r="C472" s="15"/>
      <c r="D472" s="15"/>
      <c r="E472" s="15"/>
      <c r="F472" s="15"/>
      <c r="G472" s="15"/>
    </row>
    <row r="473" spans="1:7" ht="24.9" customHeight="1">
      <c r="A473" s="15"/>
      <c r="B473" s="15"/>
      <c r="C473" s="15"/>
      <c r="D473" s="15"/>
      <c r="E473" s="15"/>
      <c r="F473" s="15"/>
      <c r="G473" s="15"/>
    </row>
    <row r="474" spans="1:7" ht="24.9" customHeight="1">
      <c r="A474" s="15"/>
      <c r="B474" s="15"/>
      <c r="C474" s="15"/>
      <c r="D474" s="15"/>
      <c r="E474" s="15"/>
      <c r="F474" s="15"/>
      <c r="G474" s="15"/>
    </row>
    <row r="475" spans="1:7" ht="24.9" customHeight="1">
      <c r="A475" s="15"/>
      <c r="B475" s="15"/>
      <c r="C475" s="15"/>
      <c r="D475" s="15"/>
      <c r="E475" s="15"/>
      <c r="F475" s="15"/>
      <c r="G475" s="15"/>
    </row>
    <row r="476" spans="1:7" ht="24.9" customHeight="1">
      <c r="A476" s="15"/>
      <c r="B476" s="15"/>
      <c r="C476" s="15"/>
      <c r="D476" s="15"/>
      <c r="E476" s="15"/>
      <c r="F476" s="15"/>
      <c r="G476" s="15"/>
    </row>
    <row r="477" spans="1:7" ht="24.9" customHeight="1">
      <c r="A477" s="15"/>
      <c r="B477" s="15"/>
      <c r="C477" s="15"/>
      <c r="D477" s="15"/>
      <c r="E477" s="15"/>
      <c r="F477" s="15"/>
      <c r="G477" s="15"/>
    </row>
    <row r="478" spans="1:7" ht="24.9" customHeight="1">
      <c r="A478" s="15"/>
      <c r="B478" s="15"/>
      <c r="C478" s="15"/>
      <c r="D478" s="15"/>
      <c r="E478" s="15"/>
      <c r="F478" s="15"/>
      <c r="G478" s="15"/>
    </row>
    <row r="479" spans="1:7" ht="24.9" customHeight="1">
      <c r="A479" s="15"/>
      <c r="B479" s="15"/>
      <c r="C479" s="15"/>
      <c r="D479" s="15"/>
      <c r="E479" s="15"/>
      <c r="F479" s="15"/>
      <c r="G479" s="15"/>
    </row>
    <row r="480" spans="1:7" ht="24.9" customHeight="1">
      <c r="A480" s="15"/>
      <c r="B480" s="15"/>
      <c r="C480" s="15"/>
      <c r="D480" s="15"/>
      <c r="E480" s="15"/>
      <c r="F480" s="15"/>
      <c r="G480" s="15"/>
    </row>
    <row r="481" spans="1:7" ht="24.9" customHeight="1">
      <c r="A481" s="15"/>
      <c r="B481" s="15"/>
      <c r="C481" s="15"/>
      <c r="D481" s="15"/>
      <c r="E481" s="15"/>
      <c r="F481" s="15"/>
      <c r="G481" s="15"/>
    </row>
    <row r="482" spans="1:7" ht="24.9" customHeight="1">
      <c r="A482" s="15"/>
      <c r="B482" s="15"/>
      <c r="C482" s="15"/>
      <c r="D482" s="15"/>
      <c r="E482" s="15"/>
      <c r="F482" s="15"/>
      <c r="G482" s="15"/>
    </row>
    <row r="483" spans="1:7" ht="24.9" customHeight="1">
      <c r="A483" s="15"/>
      <c r="B483" s="15"/>
      <c r="C483" s="15"/>
      <c r="D483" s="15"/>
      <c r="E483" s="15"/>
      <c r="F483" s="15"/>
      <c r="G483" s="15"/>
    </row>
    <row r="484" spans="1:7" ht="24.9" customHeight="1">
      <c r="A484" s="15"/>
      <c r="B484" s="15"/>
      <c r="C484" s="15"/>
      <c r="D484" s="15"/>
      <c r="E484" s="15"/>
      <c r="F484" s="15"/>
      <c r="G484" s="15"/>
    </row>
    <row r="485" spans="1:7" ht="24.9" customHeight="1">
      <c r="A485" s="15"/>
      <c r="B485" s="15"/>
      <c r="C485" s="15"/>
      <c r="D485" s="15"/>
      <c r="E485" s="15"/>
      <c r="F485" s="15"/>
      <c r="G485" s="15"/>
    </row>
    <row r="486" spans="1:7" ht="24.9" customHeight="1">
      <c r="A486" s="15"/>
      <c r="B486" s="15"/>
      <c r="C486" s="15"/>
      <c r="D486" s="15"/>
      <c r="E486" s="15"/>
      <c r="F486" s="15"/>
      <c r="G486" s="15"/>
    </row>
    <row r="487" spans="1:7" ht="24.9" customHeight="1">
      <c r="A487" s="15"/>
      <c r="B487" s="15"/>
      <c r="C487" s="15"/>
      <c r="D487" s="15"/>
      <c r="E487" s="15"/>
      <c r="F487" s="15"/>
      <c r="G487" s="15"/>
    </row>
    <row r="488" spans="1:7" ht="24.9" customHeight="1">
      <c r="A488" s="15"/>
      <c r="B488" s="15"/>
      <c r="C488" s="15"/>
      <c r="D488" s="15"/>
      <c r="E488" s="15"/>
      <c r="F488" s="15"/>
      <c r="G488" s="15"/>
    </row>
    <row r="489" spans="1:7" ht="24.9" customHeight="1">
      <c r="A489" s="15"/>
      <c r="B489" s="15"/>
      <c r="C489" s="15"/>
      <c r="D489" s="15"/>
      <c r="E489" s="15"/>
      <c r="F489" s="15"/>
      <c r="G489" s="15"/>
    </row>
    <row r="490" spans="1:7" ht="24.9" customHeight="1">
      <c r="A490" s="15"/>
      <c r="B490" s="15"/>
      <c r="C490" s="15"/>
      <c r="D490" s="15"/>
      <c r="E490" s="15"/>
      <c r="F490" s="15"/>
      <c r="G490" s="15"/>
    </row>
    <row r="491" spans="1:7" ht="24.9" customHeight="1">
      <c r="A491" s="15"/>
      <c r="B491" s="15"/>
      <c r="C491" s="15"/>
      <c r="D491" s="15"/>
      <c r="E491" s="15"/>
      <c r="F491" s="15"/>
      <c r="G491" s="15"/>
    </row>
  </sheetData>
  <hyperlinks>
    <hyperlink ref="A2" r:id="rId1" display="https://www.stor.scot.nhs.uk/bitstream/handle/11289/580309/Glasgow%20City%20School%20Survey%202019-2020.pdf?sequence=1&amp;isAllowed=y" xr:uid="{46225AD4-FE0F-401E-8561-B370B12DE30B}"/>
    <hyperlink ref="A42" r:id="rId2" display="https://www.stor.scot.nhs.uk/bitstream/handle/11289/580309/Glasgow%20City%20School%20Survey%202019-2020.pdf?sequence=1&amp;isAllowed=y" xr:uid="{DDC21343-BAD7-436F-AE9A-8E42B5F579DF}"/>
    <hyperlink ref="H12" location="Contents!A1" display="back to contents" xr:uid="{CA3308AF-ADAA-461D-9BEB-9AD2CECC2498}"/>
    <hyperlink ref="H42" location="Contents!A1" display="back to contents" xr:uid="{AD5876ED-9AEC-4D7C-95E9-602DDE2F5FEC}"/>
  </hyperlinks>
  <pageMargins left="0.7" right="0.7" top="0.75" bottom="0.75" header="0.3" footer="0.3"/>
  <pageSetup paperSize="9" orientation="portrait"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X65"/>
  <sheetViews>
    <sheetView showGridLines="0" zoomScaleNormal="100" workbookViewId="0"/>
  </sheetViews>
  <sheetFormatPr defaultRowHeight="24.9" customHeight="1"/>
  <cols>
    <col min="1" max="1" width="6.109375" customWidth="1"/>
    <col min="2" max="4" width="40.6640625" customWidth="1"/>
    <col min="5" max="5" width="15.6640625" customWidth="1"/>
    <col min="6" max="6" width="23.77734375" customWidth="1"/>
    <col min="7" max="7" width="14.88671875" style="93" customWidth="1"/>
    <col min="8" max="8" width="19.77734375" style="93" customWidth="1"/>
    <col min="9" max="9" width="56.77734375" style="93" bestFit="1" customWidth="1"/>
    <col min="10" max="10" width="56.21875" style="93" bestFit="1" customWidth="1"/>
    <col min="11" max="11" width="25.77734375" style="93" customWidth="1"/>
    <col min="12" max="12" width="14.44140625" style="93" customWidth="1"/>
    <col min="13" max="24" width="8.77734375" style="93"/>
  </cols>
  <sheetData>
    <row r="1" spans="1:24" s="20" customFormat="1" ht="24.9" customHeight="1">
      <c r="A1" s="1579" t="s">
        <v>955</v>
      </c>
      <c r="B1" s="1579"/>
      <c r="C1" s="1579"/>
      <c r="D1" s="1579"/>
      <c r="E1" s="1579"/>
      <c r="F1" s="771" t="s">
        <v>320</v>
      </c>
      <c r="G1" s="71"/>
      <c r="H1" s="272"/>
      <c r="I1" s="272"/>
      <c r="J1" s="272"/>
      <c r="K1" s="272"/>
      <c r="L1" s="272"/>
      <c r="M1" s="272"/>
      <c r="N1" s="272"/>
      <c r="O1" s="272"/>
      <c r="P1" s="272"/>
      <c r="Q1" s="272"/>
      <c r="R1" s="272"/>
      <c r="S1" s="272"/>
      <c r="T1" s="272"/>
      <c r="U1" s="272"/>
      <c r="V1" s="272"/>
      <c r="W1" s="272"/>
      <c r="X1" s="272"/>
    </row>
    <row r="2" spans="1:24" ht="13.95" customHeight="1">
      <c r="A2" s="206"/>
      <c r="B2" s="205"/>
      <c r="C2" s="205"/>
      <c r="D2" s="205"/>
      <c r="E2" s="164"/>
      <c r="F2" s="164"/>
    </row>
    <row r="3" spans="1:24" s="28" customFormat="1" ht="40.049999999999997" customHeight="1">
      <c r="A3" s="207" t="s">
        <v>45</v>
      </c>
      <c r="B3" s="207" t="s">
        <v>17</v>
      </c>
      <c r="C3" s="207" t="s">
        <v>36</v>
      </c>
      <c r="D3" s="207" t="s">
        <v>35</v>
      </c>
      <c r="E3" s="207" t="s">
        <v>110</v>
      </c>
      <c r="F3" s="207" t="s">
        <v>117</v>
      </c>
      <c r="G3" s="382"/>
      <c r="H3" s="382"/>
      <c r="I3" s="382"/>
      <c r="J3" s="382"/>
      <c r="K3" s="382"/>
      <c r="L3" s="382"/>
      <c r="M3" s="18"/>
      <c r="N3" s="18"/>
      <c r="O3" s="77"/>
      <c r="P3" s="77"/>
      <c r="Q3" s="77"/>
      <c r="R3" s="77"/>
      <c r="S3" s="77"/>
      <c r="T3" s="77"/>
      <c r="U3" s="77"/>
      <c r="V3" s="77"/>
      <c r="W3" s="77"/>
      <c r="X3" s="77"/>
    </row>
    <row r="4" spans="1:24" ht="49.95" customHeight="1">
      <c r="A4" s="678">
        <v>1</v>
      </c>
      <c r="B4" s="696" t="s">
        <v>44</v>
      </c>
      <c r="C4" s="696" t="s">
        <v>133</v>
      </c>
      <c r="D4" s="227" t="s">
        <v>132</v>
      </c>
      <c r="E4" s="696" t="s">
        <v>142</v>
      </c>
      <c r="F4" s="696" t="s">
        <v>142</v>
      </c>
      <c r="G4" s="117"/>
      <c r="H4" s="167"/>
      <c r="I4" s="167"/>
      <c r="J4" s="167"/>
      <c r="K4" s="167"/>
      <c r="L4" s="167"/>
      <c r="M4" s="368"/>
      <c r="N4" s="368"/>
    </row>
    <row r="5" spans="1:24" ht="49.95" customHeight="1">
      <c r="A5" s="678">
        <v>2</v>
      </c>
      <c r="B5" s="696" t="s">
        <v>345</v>
      </c>
      <c r="C5" s="696" t="s">
        <v>136</v>
      </c>
      <c r="D5" s="227" t="s">
        <v>135</v>
      </c>
      <c r="E5" s="696" t="s">
        <v>128</v>
      </c>
      <c r="F5" s="696" t="s">
        <v>128</v>
      </c>
      <c r="G5" s="117"/>
      <c r="H5" s="117"/>
      <c r="I5" s="167"/>
      <c r="J5" s="167"/>
      <c r="K5" s="167"/>
      <c r="L5" s="167"/>
      <c r="M5" s="368"/>
      <c r="N5" s="368"/>
    </row>
    <row r="6" spans="1:24" ht="49.95" customHeight="1">
      <c r="A6" s="678">
        <v>3</v>
      </c>
      <c r="B6" s="696" t="s">
        <v>90</v>
      </c>
      <c r="C6" s="696" t="s">
        <v>795</v>
      </c>
      <c r="D6" s="227" t="s">
        <v>928</v>
      </c>
      <c r="E6" s="696" t="s">
        <v>116</v>
      </c>
      <c r="F6" s="696" t="s">
        <v>142</v>
      </c>
      <c r="G6" s="117"/>
      <c r="H6" s="117"/>
      <c r="I6" s="167"/>
      <c r="J6" s="167"/>
      <c r="K6" s="167"/>
      <c r="L6" s="167"/>
      <c r="M6" s="368"/>
      <c r="N6" s="368"/>
    </row>
    <row r="7" spans="1:24" ht="49.95" customHeight="1">
      <c r="A7" s="678">
        <v>4</v>
      </c>
      <c r="B7" s="696" t="s">
        <v>346</v>
      </c>
      <c r="C7" s="696" t="s">
        <v>796</v>
      </c>
      <c r="D7" s="227" t="s">
        <v>480</v>
      </c>
      <c r="E7" s="696" t="s">
        <v>116</v>
      </c>
      <c r="F7" s="225" t="s">
        <v>797</v>
      </c>
      <c r="G7" s="117"/>
      <c r="H7" s="383"/>
      <c r="I7" s="383"/>
      <c r="J7" s="383"/>
      <c r="K7" s="167"/>
      <c r="L7" s="167"/>
      <c r="M7" s="368"/>
      <c r="N7" s="368"/>
    </row>
    <row r="8" spans="1:24" ht="49.95" customHeight="1">
      <c r="A8" s="678">
        <v>5</v>
      </c>
      <c r="B8" s="696" t="s">
        <v>346</v>
      </c>
      <c r="C8" s="696" t="s">
        <v>467</v>
      </c>
      <c r="D8" s="227" t="s">
        <v>466</v>
      </c>
      <c r="E8" s="696" t="s">
        <v>116</v>
      </c>
      <c r="F8" s="225" t="s">
        <v>797</v>
      </c>
      <c r="G8" s="117"/>
      <c r="H8" s="383"/>
      <c r="I8" s="383"/>
      <c r="J8" s="383"/>
      <c r="K8" s="167"/>
      <c r="L8" s="167"/>
      <c r="M8" s="368"/>
      <c r="N8" s="368"/>
    </row>
    <row r="9" spans="1:24" ht="49.95" customHeight="1">
      <c r="A9" s="678">
        <v>6</v>
      </c>
      <c r="B9" s="696" t="s">
        <v>346</v>
      </c>
      <c r="C9" s="696" t="s">
        <v>798</v>
      </c>
      <c r="D9" s="227" t="s">
        <v>475</v>
      </c>
      <c r="E9" s="696" t="s">
        <v>116</v>
      </c>
      <c r="F9" s="225">
        <v>44927</v>
      </c>
      <c r="G9" s="167"/>
      <c r="H9" s="383"/>
      <c r="I9" s="167"/>
      <c r="J9" s="167"/>
      <c r="K9" s="167"/>
      <c r="L9" s="167"/>
      <c r="M9" s="368"/>
      <c r="N9" s="368"/>
    </row>
    <row r="10" spans="1:24" ht="49.95" customHeight="1">
      <c r="A10" s="678">
        <v>7</v>
      </c>
      <c r="B10" s="696" t="s">
        <v>346</v>
      </c>
      <c r="C10" s="696" t="s">
        <v>169</v>
      </c>
      <c r="D10" s="227" t="s">
        <v>145</v>
      </c>
      <c r="E10" s="696" t="s">
        <v>120</v>
      </c>
      <c r="F10" s="696" t="s">
        <v>142</v>
      </c>
      <c r="G10" s="167"/>
      <c r="H10" s="383"/>
      <c r="I10" s="167"/>
      <c r="J10" s="167"/>
      <c r="K10" s="167"/>
      <c r="L10" s="167"/>
      <c r="M10" s="368"/>
      <c r="N10" s="368"/>
    </row>
    <row r="11" spans="1:24" ht="49.95" customHeight="1">
      <c r="A11" s="678">
        <v>8</v>
      </c>
      <c r="B11" s="696" t="s">
        <v>346</v>
      </c>
      <c r="C11" s="696" t="s">
        <v>799</v>
      </c>
      <c r="D11" s="227" t="s">
        <v>800</v>
      </c>
      <c r="E11" s="696" t="s">
        <v>130</v>
      </c>
      <c r="F11" s="226">
        <v>44743</v>
      </c>
      <c r="G11" s="167"/>
      <c r="H11" s="383"/>
      <c r="I11" s="167"/>
      <c r="J11" s="167"/>
      <c r="K11" s="167"/>
      <c r="L11" s="167"/>
      <c r="M11" s="368"/>
      <c r="N11" s="368"/>
    </row>
    <row r="12" spans="1:24" ht="49.95" customHeight="1">
      <c r="A12" s="678">
        <v>9</v>
      </c>
      <c r="B12" s="696" t="s">
        <v>346</v>
      </c>
      <c r="C12" s="696" t="s">
        <v>801</v>
      </c>
      <c r="D12" s="227" t="s">
        <v>565</v>
      </c>
      <c r="E12" s="696" t="s">
        <v>130</v>
      </c>
      <c r="F12" s="226">
        <v>44713</v>
      </c>
      <c r="G12" s="167"/>
      <c r="H12" s="383"/>
      <c r="I12" s="167"/>
      <c r="J12" s="167"/>
      <c r="K12" s="167"/>
      <c r="L12" s="167"/>
      <c r="M12" s="368"/>
      <c r="N12" s="368"/>
    </row>
    <row r="13" spans="1:24" ht="49.95" customHeight="1">
      <c r="A13" s="678">
        <v>10</v>
      </c>
      <c r="B13" s="696" t="s">
        <v>346</v>
      </c>
      <c r="C13" s="696" t="s">
        <v>822</v>
      </c>
      <c r="D13" s="227" t="s">
        <v>592</v>
      </c>
      <c r="E13" s="696" t="s">
        <v>116</v>
      </c>
      <c r="F13" s="230">
        <v>44895</v>
      </c>
      <c r="G13" s="167"/>
      <c r="H13" s="167"/>
      <c r="I13" s="167"/>
      <c r="J13" s="167"/>
      <c r="K13" s="167"/>
      <c r="L13" s="167"/>
      <c r="M13" s="368"/>
      <c r="N13" s="368"/>
    </row>
    <row r="14" spans="1:24" ht="49.95" customHeight="1">
      <c r="A14" s="678">
        <v>11</v>
      </c>
      <c r="B14" s="696" t="s">
        <v>121</v>
      </c>
      <c r="C14" s="696" t="s">
        <v>122</v>
      </c>
      <c r="D14" s="227" t="s">
        <v>123</v>
      </c>
      <c r="E14" s="696" t="s">
        <v>124</v>
      </c>
      <c r="F14" s="696" t="s">
        <v>142</v>
      </c>
      <c r="G14" s="167"/>
      <c r="H14" s="167"/>
      <c r="I14" s="167"/>
      <c r="J14" s="167"/>
      <c r="K14" s="167"/>
      <c r="L14" s="167"/>
      <c r="M14" s="368"/>
      <c r="N14" s="368"/>
    </row>
    <row r="15" spans="1:24" ht="49.95" customHeight="1">
      <c r="A15" s="678">
        <v>12</v>
      </c>
      <c r="B15" s="696" t="s">
        <v>121</v>
      </c>
      <c r="C15" s="696" t="s">
        <v>127</v>
      </c>
      <c r="D15" s="227" t="s">
        <v>162</v>
      </c>
      <c r="E15" s="696" t="s">
        <v>124</v>
      </c>
      <c r="F15" s="226" t="s">
        <v>802</v>
      </c>
      <c r="G15" s="167"/>
      <c r="H15" s="383"/>
      <c r="I15" s="167"/>
      <c r="J15" s="167"/>
      <c r="K15" s="167"/>
      <c r="L15" s="167"/>
      <c r="M15" s="368"/>
      <c r="N15" s="368"/>
    </row>
    <row r="16" spans="1:24" ht="49.95" customHeight="1">
      <c r="A16" s="678">
        <v>13</v>
      </c>
      <c r="B16" s="696" t="s">
        <v>126</v>
      </c>
      <c r="C16" s="696" t="s">
        <v>826</v>
      </c>
      <c r="D16" s="227" t="s">
        <v>742</v>
      </c>
      <c r="E16" s="696" t="s">
        <v>125</v>
      </c>
      <c r="F16" s="696" t="s">
        <v>803</v>
      </c>
      <c r="G16" s="167"/>
      <c r="H16" s="383"/>
      <c r="I16" s="167"/>
      <c r="J16" s="383"/>
      <c r="K16" s="167"/>
      <c r="L16" s="167"/>
      <c r="M16" s="368"/>
      <c r="N16" s="368"/>
    </row>
    <row r="17" spans="1:14" ht="49.95" customHeight="1">
      <c r="A17" s="678">
        <v>14</v>
      </c>
      <c r="B17" s="696" t="s">
        <v>344</v>
      </c>
      <c r="C17" s="696" t="s">
        <v>804</v>
      </c>
      <c r="D17" s="227" t="s">
        <v>307</v>
      </c>
      <c r="E17" s="696" t="s">
        <v>128</v>
      </c>
      <c r="F17" s="696" t="s">
        <v>128</v>
      </c>
      <c r="G17" s="167"/>
      <c r="H17" s="383"/>
      <c r="I17" s="167"/>
      <c r="J17" s="167"/>
      <c r="K17" s="167"/>
      <c r="L17" s="167"/>
      <c r="M17" s="368"/>
      <c r="N17" s="368"/>
    </row>
    <row r="18" spans="1:14" ht="49.95" customHeight="1">
      <c r="A18" s="678">
        <v>15</v>
      </c>
      <c r="B18" s="696" t="s">
        <v>321</v>
      </c>
      <c r="C18" s="696" t="s">
        <v>322</v>
      </c>
      <c r="D18" s="227" t="s">
        <v>223</v>
      </c>
      <c r="E18" s="696" t="s">
        <v>130</v>
      </c>
      <c r="F18" s="226">
        <v>44805</v>
      </c>
      <c r="G18" s="167"/>
      <c r="H18" s="167"/>
      <c r="I18" s="167"/>
      <c r="J18" s="167"/>
      <c r="K18" s="167"/>
      <c r="L18" s="167"/>
      <c r="M18" s="368"/>
      <c r="N18" s="368"/>
    </row>
    <row r="19" spans="1:14" ht="49.95" customHeight="1">
      <c r="A19" s="678">
        <v>16</v>
      </c>
      <c r="B19" s="696" t="s">
        <v>321</v>
      </c>
      <c r="C19" s="696" t="s">
        <v>805</v>
      </c>
      <c r="D19" s="227" t="s">
        <v>642</v>
      </c>
      <c r="E19" s="696" t="s">
        <v>116</v>
      </c>
      <c r="F19" s="226">
        <v>44835</v>
      </c>
      <c r="G19" s="167"/>
      <c r="H19" s="167"/>
      <c r="I19" s="167"/>
      <c r="J19" s="167"/>
      <c r="K19" s="167"/>
      <c r="L19" s="167"/>
      <c r="M19" s="368"/>
      <c r="N19" s="368"/>
    </row>
    <row r="20" spans="1:14" ht="49.95" customHeight="1">
      <c r="A20" s="678">
        <v>17</v>
      </c>
      <c r="B20" s="696" t="s">
        <v>321</v>
      </c>
      <c r="C20" s="696" t="s">
        <v>806</v>
      </c>
      <c r="D20" s="227" t="s">
        <v>224</v>
      </c>
      <c r="E20" s="696" t="s">
        <v>116</v>
      </c>
      <c r="F20" s="226">
        <v>44927</v>
      </c>
      <c r="G20" s="167"/>
      <c r="H20" s="167"/>
      <c r="I20" s="167"/>
      <c r="J20" s="167"/>
      <c r="K20" s="167"/>
      <c r="L20" s="167"/>
      <c r="M20" s="368"/>
      <c r="N20" s="368"/>
    </row>
    <row r="21" spans="1:14" ht="49.95" customHeight="1">
      <c r="A21" s="678">
        <v>18</v>
      </c>
      <c r="B21" s="696" t="s">
        <v>321</v>
      </c>
      <c r="C21" s="696" t="s">
        <v>323</v>
      </c>
      <c r="D21" s="227" t="s">
        <v>240</v>
      </c>
      <c r="E21" s="696" t="s">
        <v>116</v>
      </c>
      <c r="F21" s="226">
        <v>44853</v>
      </c>
      <c r="G21" s="167"/>
      <c r="H21" s="383"/>
      <c r="I21" s="167"/>
      <c r="J21" s="167"/>
      <c r="K21" s="167"/>
      <c r="L21" s="167"/>
      <c r="M21" s="368"/>
      <c r="N21" s="368"/>
    </row>
    <row r="22" spans="1:14" ht="49.95" customHeight="1">
      <c r="A22" s="678">
        <v>19</v>
      </c>
      <c r="B22" s="696" t="s">
        <v>321</v>
      </c>
      <c r="C22" s="696" t="s">
        <v>327</v>
      </c>
      <c r="D22" s="227" t="s">
        <v>807</v>
      </c>
      <c r="E22" s="696" t="s">
        <v>116</v>
      </c>
      <c r="F22" s="226">
        <v>44927</v>
      </c>
      <c r="G22" s="167"/>
      <c r="H22" s="167"/>
      <c r="I22" s="167"/>
      <c r="J22" s="167"/>
      <c r="K22" s="167"/>
      <c r="L22" s="167"/>
      <c r="M22" s="368"/>
      <c r="N22" s="368"/>
    </row>
    <row r="23" spans="1:14" ht="49.95" customHeight="1">
      <c r="A23" s="678">
        <v>20</v>
      </c>
      <c r="B23" s="696" t="s">
        <v>321</v>
      </c>
      <c r="C23" s="696" t="s">
        <v>329</v>
      </c>
      <c r="D23" s="227" t="s">
        <v>271</v>
      </c>
      <c r="E23" s="696" t="s">
        <v>349</v>
      </c>
      <c r="F23" s="226">
        <v>44805</v>
      </c>
      <c r="G23" s="167"/>
      <c r="H23" s="167"/>
      <c r="I23" s="167"/>
      <c r="J23" s="167"/>
      <c r="K23" s="167"/>
      <c r="L23" s="167"/>
      <c r="M23" s="368"/>
      <c r="N23" s="368"/>
    </row>
    <row r="24" spans="1:14" ht="49.95" customHeight="1">
      <c r="A24" s="678">
        <v>21</v>
      </c>
      <c r="B24" s="696" t="s">
        <v>321</v>
      </c>
      <c r="C24" s="696" t="s">
        <v>330</v>
      </c>
      <c r="D24" s="227" t="s">
        <v>227</v>
      </c>
      <c r="E24" s="696" t="s">
        <v>116</v>
      </c>
      <c r="F24" s="226">
        <v>44866</v>
      </c>
      <c r="G24" s="167"/>
      <c r="H24" s="167"/>
      <c r="I24" s="167"/>
      <c r="J24" s="167"/>
      <c r="K24" s="167"/>
      <c r="L24" s="167"/>
      <c r="M24" s="368"/>
      <c r="N24" s="368"/>
    </row>
    <row r="25" spans="1:14" ht="49.95" customHeight="1">
      <c r="A25" s="678">
        <v>22</v>
      </c>
      <c r="B25" s="696" t="s">
        <v>321</v>
      </c>
      <c r="C25" s="696" t="s">
        <v>335</v>
      </c>
      <c r="D25" s="227" t="s">
        <v>229</v>
      </c>
      <c r="E25" s="696" t="s">
        <v>142</v>
      </c>
      <c r="F25" s="696" t="s">
        <v>142</v>
      </c>
      <c r="G25" s="167"/>
      <c r="H25" s="167"/>
      <c r="I25" s="167"/>
      <c r="J25" s="167"/>
      <c r="K25" s="167"/>
      <c r="L25" s="167"/>
      <c r="M25" s="368"/>
      <c r="N25" s="368"/>
    </row>
    <row r="26" spans="1:14" ht="49.95" customHeight="1">
      <c r="A26" s="678">
        <v>23</v>
      </c>
      <c r="B26" s="696" t="s">
        <v>321</v>
      </c>
      <c r="C26" s="696" t="s">
        <v>336</v>
      </c>
      <c r="D26" s="227" t="s">
        <v>241</v>
      </c>
      <c r="E26" s="696" t="s">
        <v>116</v>
      </c>
      <c r="F26" s="226">
        <v>44743</v>
      </c>
      <c r="G26" s="167"/>
      <c r="H26" s="167"/>
      <c r="I26" s="167"/>
      <c r="J26" s="167"/>
      <c r="K26" s="167"/>
      <c r="L26" s="167"/>
      <c r="M26" s="368"/>
      <c r="N26" s="368"/>
    </row>
    <row r="27" spans="1:14" ht="49.95" customHeight="1">
      <c r="A27" s="678">
        <v>24</v>
      </c>
      <c r="B27" s="696" t="s">
        <v>321</v>
      </c>
      <c r="C27" s="696" t="s">
        <v>338</v>
      </c>
      <c r="D27" s="227" t="s">
        <v>273</v>
      </c>
      <c r="E27" s="696" t="s">
        <v>142</v>
      </c>
      <c r="F27" s="696" t="s">
        <v>142</v>
      </c>
      <c r="G27" s="167"/>
      <c r="H27" s="167"/>
      <c r="I27" s="167"/>
      <c r="J27" s="167"/>
      <c r="K27" s="167"/>
      <c r="L27" s="167"/>
      <c r="M27" s="368"/>
      <c r="N27" s="368"/>
    </row>
    <row r="28" spans="1:14" ht="60">
      <c r="A28" s="678">
        <v>25</v>
      </c>
      <c r="B28" s="696" t="s">
        <v>37</v>
      </c>
      <c r="C28" s="696" t="s">
        <v>134</v>
      </c>
      <c r="D28" s="227" t="s">
        <v>38</v>
      </c>
      <c r="E28" s="696" t="s">
        <v>118</v>
      </c>
      <c r="F28" s="696" t="s">
        <v>314</v>
      </c>
      <c r="G28" s="167"/>
      <c r="H28" s="383"/>
      <c r="I28" s="167"/>
      <c r="J28" s="167"/>
      <c r="K28" s="167"/>
      <c r="L28" s="167"/>
      <c r="M28" s="368"/>
      <c r="N28" s="368"/>
    </row>
    <row r="29" spans="1:14" ht="49.95" customHeight="1">
      <c r="A29" s="678">
        <v>26</v>
      </c>
      <c r="B29" s="696" t="s">
        <v>46</v>
      </c>
      <c r="C29" s="696" t="s">
        <v>808</v>
      </c>
      <c r="D29" s="227" t="s">
        <v>251</v>
      </c>
      <c r="E29" s="696" t="s">
        <v>116</v>
      </c>
      <c r="F29" s="226">
        <v>44986</v>
      </c>
      <c r="G29" s="384"/>
      <c r="H29" s="384"/>
      <c r="I29" s="167"/>
      <c r="J29" s="167"/>
      <c r="K29" s="167"/>
      <c r="L29" s="167"/>
      <c r="M29" s="368"/>
      <c r="N29" s="368"/>
    </row>
    <row r="30" spans="1:14" ht="49.95" customHeight="1">
      <c r="A30" s="678">
        <v>27</v>
      </c>
      <c r="B30" s="696" t="s">
        <v>46</v>
      </c>
      <c r="C30" s="696" t="s">
        <v>809</v>
      </c>
      <c r="D30" s="227" t="s">
        <v>810</v>
      </c>
      <c r="E30" s="696" t="s">
        <v>116</v>
      </c>
      <c r="F30" s="226">
        <v>44986</v>
      </c>
      <c r="G30" s="167"/>
      <c r="H30" s="383"/>
      <c r="I30" s="167"/>
      <c r="J30" s="167"/>
      <c r="K30" s="167"/>
      <c r="L30" s="167"/>
      <c r="M30" s="368"/>
      <c r="N30" s="368"/>
    </row>
    <row r="31" spans="1:14" ht="49.95" customHeight="1">
      <c r="A31" s="678">
        <v>28</v>
      </c>
      <c r="B31" s="696" t="s">
        <v>46</v>
      </c>
      <c r="C31" s="696" t="s">
        <v>811</v>
      </c>
      <c r="D31" s="227" t="s">
        <v>812</v>
      </c>
      <c r="E31" s="696" t="s">
        <v>116</v>
      </c>
      <c r="F31" s="226">
        <v>44743</v>
      </c>
      <c r="G31" s="167"/>
      <c r="H31" s="167"/>
      <c r="I31" s="167"/>
      <c r="J31" s="167"/>
      <c r="K31" s="167"/>
      <c r="L31" s="167"/>
      <c r="M31" s="368"/>
      <c r="N31" s="368"/>
    </row>
    <row r="32" spans="1:14" ht="49.95" customHeight="1">
      <c r="A32" s="678">
        <v>29</v>
      </c>
      <c r="B32" s="696" t="s">
        <v>46</v>
      </c>
      <c r="C32" s="696" t="s">
        <v>813</v>
      </c>
      <c r="D32" s="227" t="s">
        <v>813</v>
      </c>
      <c r="E32" s="696" t="s">
        <v>116</v>
      </c>
      <c r="F32" s="226">
        <v>44835</v>
      </c>
      <c r="G32" s="167"/>
      <c r="H32" s="167"/>
      <c r="I32" s="167"/>
      <c r="J32" s="167"/>
      <c r="K32" s="167"/>
      <c r="L32" s="167"/>
      <c r="M32" s="368"/>
      <c r="N32" s="368"/>
    </row>
    <row r="33" spans="1:14" ht="49.95" customHeight="1">
      <c r="A33" s="678">
        <v>30</v>
      </c>
      <c r="B33" s="696" t="s">
        <v>46</v>
      </c>
      <c r="C33" s="696" t="s">
        <v>339</v>
      </c>
      <c r="D33" s="227" t="s">
        <v>209</v>
      </c>
      <c r="E33" s="696" t="s">
        <v>142</v>
      </c>
      <c r="F33" s="696" t="s">
        <v>142</v>
      </c>
      <c r="G33" s="167"/>
      <c r="H33" s="383"/>
      <c r="I33" s="167"/>
      <c r="J33" s="167"/>
      <c r="K33" s="167"/>
      <c r="L33" s="167"/>
      <c r="M33" s="368"/>
      <c r="N33" s="368"/>
    </row>
    <row r="34" spans="1:14" ht="49.95" customHeight="1">
      <c r="A34" s="678">
        <v>31</v>
      </c>
      <c r="B34" s="696" t="s">
        <v>46</v>
      </c>
      <c r="C34" s="696" t="s">
        <v>740</v>
      </c>
      <c r="D34" s="227" t="s">
        <v>250</v>
      </c>
      <c r="E34" s="696" t="s">
        <v>116</v>
      </c>
      <c r="F34" s="226">
        <v>44986</v>
      </c>
      <c r="G34" s="167"/>
      <c r="H34" s="167"/>
      <c r="I34" s="383"/>
      <c r="J34" s="167"/>
      <c r="K34" s="167"/>
      <c r="L34" s="167"/>
      <c r="M34" s="368"/>
      <c r="N34" s="368"/>
    </row>
    <row r="35" spans="1:14" ht="49.95" customHeight="1">
      <c r="A35" s="678">
        <v>32</v>
      </c>
      <c r="B35" s="696" t="s">
        <v>46</v>
      </c>
      <c r="C35" s="696" t="s">
        <v>342</v>
      </c>
      <c r="D35" s="227" t="s">
        <v>308</v>
      </c>
      <c r="E35" s="696" t="s">
        <v>116</v>
      </c>
      <c r="F35" s="226">
        <v>44986</v>
      </c>
      <c r="G35" s="167"/>
      <c r="H35" s="167"/>
      <c r="I35" s="167"/>
      <c r="J35" s="167"/>
      <c r="K35" s="167"/>
      <c r="L35" s="167"/>
      <c r="M35" s="368"/>
      <c r="N35" s="368"/>
    </row>
    <row r="36" spans="1:14" ht="49.95" customHeight="1">
      <c r="A36" s="678">
        <v>33</v>
      </c>
      <c r="B36" s="696" t="s">
        <v>46</v>
      </c>
      <c r="C36" s="696" t="s">
        <v>333</v>
      </c>
      <c r="D36" s="227" t="s">
        <v>331</v>
      </c>
      <c r="E36" s="696" t="s">
        <v>116</v>
      </c>
      <c r="F36" s="230">
        <v>44805</v>
      </c>
      <c r="G36" s="167"/>
      <c r="H36" s="383"/>
      <c r="I36" s="167"/>
      <c r="J36" s="167"/>
      <c r="K36" s="167"/>
      <c r="L36" s="167"/>
      <c r="M36" s="368"/>
      <c r="N36" s="368"/>
    </row>
    <row r="37" spans="1:14" ht="49.95" customHeight="1">
      <c r="A37" s="678">
        <v>34</v>
      </c>
      <c r="B37" s="696" t="s">
        <v>46</v>
      </c>
      <c r="C37" s="696" t="s">
        <v>814</v>
      </c>
      <c r="D37" s="227" t="s">
        <v>717</v>
      </c>
      <c r="E37" s="696" t="s">
        <v>116</v>
      </c>
      <c r="F37" s="230">
        <v>44958</v>
      </c>
      <c r="G37" s="167"/>
      <c r="H37" s="383"/>
      <c r="I37" s="167"/>
      <c r="J37" s="383"/>
      <c r="K37" s="167"/>
      <c r="L37" s="167"/>
      <c r="M37" s="368"/>
      <c r="N37" s="368"/>
    </row>
    <row r="38" spans="1:14" ht="49.95" customHeight="1">
      <c r="A38" s="678">
        <v>35</v>
      </c>
      <c r="B38" s="696" t="s">
        <v>46</v>
      </c>
      <c r="C38" s="696" t="s">
        <v>815</v>
      </c>
      <c r="D38" s="227" t="s">
        <v>300</v>
      </c>
      <c r="E38" s="696" t="s">
        <v>116</v>
      </c>
      <c r="F38" s="230">
        <v>44621</v>
      </c>
      <c r="G38" s="167"/>
      <c r="H38" s="383"/>
      <c r="I38" s="167"/>
      <c r="J38" s="167"/>
      <c r="K38" s="167"/>
      <c r="L38" s="167"/>
      <c r="M38" s="368"/>
      <c r="N38" s="368"/>
    </row>
    <row r="39" spans="1:14" ht="49.95" customHeight="1">
      <c r="A39" s="678">
        <v>36</v>
      </c>
      <c r="B39" s="696" t="s">
        <v>46</v>
      </c>
      <c r="C39" s="696" t="s">
        <v>816</v>
      </c>
      <c r="D39" s="227" t="s">
        <v>817</v>
      </c>
      <c r="E39" s="696" t="s">
        <v>116</v>
      </c>
      <c r="F39" s="230">
        <v>44805</v>
      </c>
      <c r="G39" s="167"/>
      <c r="H39" s="167"/>
      <c r="I39" s="167"/>
      <c r="J39" s="167"/>
      <c r="K39" s="167"/>
      <c r="L39" s="167"/>
      <c r="M39" s="368"/>
      <c r="N39" s="368"/>
    </row>
    <row r="40" spans="1:14" ht="49.95" customHeight="1">
      <c r="A40" s="678">
        <v>37</v>
      </c>
      <c r="B40" s="696" t="s">
        <v>347</v>
      </c>
      <c r="C40" s="696">
        <v>2017</v>
      </c>
      <c r="D40" s="227" t="s">
        <v>334</v>
      </c>
      <c r="E40" s="696" t="s">
        <v>116</v>
      </c>
      <c r="F40" s="226">
        <v>44805</v>
      </c>
      <c r="G40" s="167"/>
      <c r="H40" s="167"/>
      <c r="I40" s="167"/>
      <c r="J40" s="167"/>
      <c r="K40" s="167"/>
      <c r="L40" s="167"/>
      <c r="M40" s="368"/>
      <c r="N40" s="368"/>
    </row>
    <row r="41" spans="1:14" ht="49.95" customHeight="1">
      <c r="A41" s="678">
        <v>38</v>
      </c>
      <c r="B41" s="696" t="s">
        <v>347</v>
      </c>
      <c r="C41" s="696">
        <v>2018</v>
      </c>
      <c r="D41" s="227" t="s">
        <v>207</v>
      </c>
      <c r="E41" s="696" t="s">
        <v>116</v>
      </c>
      <c r="F41" s="226">
        <v>44805</v>
      </c>
      <c r="G41" s="167"/>
      <c r="H41" s="167"/>
      <c r="I41" s="167"/>
      <c r="J41" s="167"/>
      <c r="K41" s="167"/>
      <c r="L41" s="167"/>
      <c r="M41" s="368"/>
      <c r="N41" s="368"/>
    </row>
    <row r="42" spans="1:14" ht="49.95" customHeight="1">
      <c r="A42" s="678">
        <v>39</v>
      </c>
      <c r="B42" s="696" t="s">
        <v>347</v>
      </c>
      <c r="C42" s="696" t="s">
        <v>328</v>
      </c>
      <c r="D42" s="227" t="s">
        <v>198</v>
      </c>
      <c r="E42" s="696" t="s">
        <v>116</v>
      </c>
      <c r="F42" s="226">
        <v>44805</v>
      </c>
      <c r="G42" s="385"/>
      <c r="H42" s="167"/>
      <c r="I42" s="167"/>
      <c r="J42" s="167"/>
      <c r="K42" s="167"/>
      <c r="L42" s="167"/>
      <c r="M42" s="368"/>
      <c r="N42" s="368"/>
    </row>
    <row r="43" spans="1:14" ht="49.95" customHeight="1">
      <c r="A43" s="678">
        <v>40</v>
      </c>
      <c r="B43" s="696" t="s">
        <v>318</v>
      </c>
      <c r="C43" s="696" t="s">
        <v>319</v>
      </c>
      <c r="D43" s="227" t="s">
        <v>218</v>
      </c>
      <c r="E43" s="696" t="s">
        <v>116</v>
      </c>
      <c r="F43" s="230">
        <v>44958</v>
      </c>
      <c r="G43" s="385"/>
      <c r="H43" s="386"/>
      <c r="I43" s="167"/>
      <c r="J43" s="167"/>
      <c r="K43" s="167"/>
      <c r="L43" s="167"/>
      <c r="M43" s="368"/>
      <c r="N43" s="368"/>
    </row>
    <row r="44" spans="1:14" ht="49.95" customHeight="1">
      <c r="A44" s="678">
        <v>41</v>
      </c>
      <c r="B44" s="696" t="s">
        <v>119</v>
      </c>
      <c r="C44" s="696" t="s">
        <v>191</v>
      </c>
      <c r="D44" s="227" t="s">
        <v>190</v>
      </c>
      <c r="E44" s="696" t="s">
        <v>116</v>
      </c>
      <c r="F44" s="226">
        <v>44805</v>
      </c>
      <c r="G44" s="385"/>
      <c r="H44" s="386"/>
      <c r="I44" s="167"/>
      <c r="J44" s="167"/>
      <c r="K44" s="167"/>
      <c r="L44" s="167"/>
      <c r="M44" s="368"/>
      <c r="N44" s="368"/>
    </row>
    <row r="45" spans="1:14" ht="49.95" customHeight="1">
      <c r="A45" s="678">
        <v>42</v>
      </c>
      <c r="B45" s="696" t="s">
        <v>119</v>
      </c>
      <c r="C45" s="696" t="s">
        <v>340</v>
      </c>
      <c r="D45" s="227" t="s">
        <v>341</v>
      </c>
      <c r="E45" s="696" t="s">
        <v>116</v>
      </c>
      <c r="F45" s="226">
        <v>44805</v>
      </c>
      <c r="G45" s="385"/>
      <c r="H45" s="386"/>
      <c r="I45" s="167"/>
      <c r="J45" s="167"/>
      <c r="K45" s="167"/>
      <c r="L45" s="167"/>
      <c r="M45" s="368"/>
      <c r="N45" s="368"/>
    </row>
    <row r="46" spans="1:14" ht="49.95" customHeight="1">
      <c r="A46" s="678">
        <v>43</v>
      </c>
      <c r="B46" s="696" t="s">
        <v>137</v>
      </c>
      <c r="C46" s="696" t="s">
        <v>171</v>
      </c>
      <c r="D46" s="227" t="s">
        <v>143</v>
      </c>
      <c r="E46" s="696" t="s">
        <v>138</v>
      </c>
      <c r="F46" s="225" t="s">
        <v>141</v>
      </c>
      <c r="G46" s="387"/>
      <c r="H46" s="384"/>
      <c r="I46" s="384"/>
      <c r="J46" s="167"/>
      <c r="K46" s="167"/>
      <c r="L46" s="167"/>
      <c r="M46" s="368"/>
      <c r="N46" s="368"/>
    </row>
    <row r="47" spans="1:14" ht="49.95" customHeight="1">
      <c r="A47" s="678">
        <v>44</v>
      </c>
      <c r="B47" s="696" t="s">
        <v>43</v>
      </c>
      <c r="C47" s="696" t="s">
        <v>140</v>
      </c>
      <c r="D47" s="227" t="s">
        <v>129</v>
      </c>
      <c r="E47" s="696" t="s">
        <v>317</v>
      </c>
      <c r="F47" s="226">
        <v>44713</v>
      </c>
      <c r="G47" s="385"/>
      <c r="H47" s="386"/>
      <c r="I47" s="167"/>
      <c r="J47" s="167"/>
      <c r="K47" s="167"/>
      <c r="L47" s="167"/>
      <c r="M47" s="368"/>
      <c r="N47" s="368"/>
    </row>
    <row r="48" spans="1:14" ht="49.95" customHeight="1">
      <c r="A48" s="678">
        <v>45</v>
      </c>
      <c r="B48" s="696" t="s">
        <v>325</v>
      </c>
      <c r="C48" s="696" t="s">
        <v>326</v>
      </c>
      <c r="D48" s="227" t="s">
        <v>324</v>
      </c>
      <c r="E48" s="696" t="s">
        <v>818</v>
      </c>
      <c r="F48" s="226" t="s">
        <v>142</v>
      </c>
      <c r="G48" s="385"/>
      <c r="H48" s="386"/>
      <c r="I48" s="167"/>
      <c r="J48" s="167"/>
      <c r="K48" s="167"/>
      <c r="L48" s="167"/>
      <c r="M48" s="368"/>
      <c r="N48" s="368"/>
    </row>
    <row r="49" spans="1:14" ht="49.95" customHeight="1">
      <c r="A49" s="678">
        <v>46</v>
      </c>
      <c r="B49" s="696" t="s">
        <v>131</v>
      </c>
      <c r="C49" s="696" t="s">
        <v>316</v>
      </c>
      <c r="D49" s="227" t="s">
        <v>315</v>
      </c>
      <c r="E49" s="696" t="s">
        <v>130</v>
      </c>
      <c r="F49" s="226" t="s">
        <v>142</v>
      </c>
      <c r="G49" s="385"/>
      <c r="H49" s="386"/>
      <c r="I49" s="167"/>
      <c r="J49" s="167"/>
      <c r="K49" s="167"/>
      <c r="L49" s="167"/>
      <c r="M49" s="368"/>
      <c r="N49" s="368"/>
    </row>
    <row r="50" spans="1:14" ht="49.95" customHeight="1">
      <c r="A50" s="678">
        <v>47</v>
      </c>
      <c r="B50" s="696" t="s">
        <v>99</v>
      </c>
      <c r="C50" s="696" t="s">
        <v>819</v>
      </c>
      <c r="D50" s="227" t="s">
        <v>723</v>
      </c>
      <c r="E50" s="696" t="s">
        <v>116</v>
      </c>
      <c r="F50" s="226">
        <v>44774</v>
      </c>
      <c r="G50" s="385"/>
      <c r="H50" s="388"/>
      <c r="I50" s="167"/>
      <c r="J50" s="167"/>
      <c r="K50" s="167"/>
      <c r="L50" s="167"/>
      <c r="M50" s="368"/>
      <c r="N50" s="368"/>
    </row>
    <row r="51" spans="1:14" ht="49.95" customHeight="1">
      <c r="A51" s="678">
        <v>48</v>
      </c>
      <c r="B51" s="696" t="s">
        <v>824</v>
      </c>
      <c r="C51" s="696" t="s">
        <v>823</v>
      </c>
      <c r="D51" s="227" t="s">
        <v>706</v>
      </c>
      <c r="E51" s="696" t="s">
        <v>317</v>
      </c>
      <c r="F51" s="230">
        <v>44682</v>
      </c>
      <c r="G51" s="385"/>
      <c r="H51" s="388"/>
      <c r="I51" s="167"/>
      <c r="J51" s="167"/>
      <c r="K51" s="167"/>
      <c r="L51" s="167"/>
      <c r="M51" s="368"/>
      <c r="N51" s="368"/>
    </row>
    <row r="52" spans="1:14" ht="49.95" customHeight="1">
      <c r="A52" s="678">
        <v>49</v>
      </c>
      <c r="B52" s="696" t="s">
        <v>824</v>
      </c>
      <c r="C52" s="696" t="s">
        <v>825</v>
      </c>
      <c r="D52" s="227" t="s">
        <v>825</v>
      </c>
      <c r="E52" s="696" t="s">
        <v>317</v>
      </c>
      <c r="F52" s="230">
        <v>44713</v>
      </c>
      <c r="G52" s="368"/>
      <c r="H52" s="368"/>
      <c r="I52" s="368"/>
      <c r="J52" s="368"/>
      <c r="K52" s="368"/>
      <c r="L52" s="368"/>
      <c r="M52" s="368"/>
      <c r="N52" s="368"/>
    </row>
    <row r="53" spans="1:14" ht="49.95" customHeight="1">
      <c r="A53" s="678">
        <v>50</v>
      </c>
      <c r="B53" s="696" t="s">
        <v>343</v>
      </c>
      <c r="C53" s="696" t="s">
        <v>820</v>
      </c>
      <c r="D53" s="227" t="s">
        <v>827</v>
      </c>
      <c r="E53" s="696" t="s">
        <v>116</v>
      </c>
      <c r="F53" s="226">
        <v>44713</v>
      </c>
      <c r="G53" s="368"/>
      <c r="H53" s="368"/>
      <c r="I53" s="368"/>
      <c r="J53" s="368"/>
      <c r="K53" s="368"/>
      <c r="L53" s="368"/>
      <c r="M53" s="368"/>
      <c r="N53" s="368"/>
    </row>
    <row r="54" spans="1:14" ht="49.95" customHeight="1">
      <c r="A54" s="678">
        <v>51</v>
      </c>
      <c r="B54" s="696" t="s">
        <v>348</v>
      </c>
      <c r="C54" s="696" t="s">
        <v>821</v>
      </c>
      <c r="D54" s="227" t="s">
        <v>266</v>
      </c>
      <c r="E54" s="696" t="s">
        <v>317</v>
      </c>
      <c r="F54" s="230">
        <v>44682</v>
      </c>
      <c r="G54" s="71"/>
      <c r="H54" s="368"/>
      <c r="I54" s="368"/>
      <c r="J54" s="368"/>
      <c r="K54" s="368"/>
      <c r="L54" s="368"/>
      <c r="M54" s="368"/>
      <c r="N54" s="368"/>
    </row>
    <row r="55" spans="1:14" ht="24.9" customHeight="1">
      <c r="A55" s="42"/>
      <c r="B55" s="42"/>
      <c r="C55" s="42"/>
      <c r="D55" s="42"/>
      <c r="E55" s="123"/>
      <c r="F55" s="123"/>
    </row>
    <row r="56" spans="1:14" ht="24.9" customHeight="1">
      <c r="A56" s="42"/>
      <c r="B56" s="42"/>
      <c r="C56" s="42"/>
      <c r="D56" s="42"/>
      <c r="E56" s="134"/>
      <c r="F56" s="771" t="s">
        <v>320</v>
      </c>
    </row>
    <row r="57" spans="1:14" ht="24.9" customHeight="1">
      <c r="A57" s="42"/>
      <c r="B57" s="42"/>
      <c r="C57" s="42"/>
      <c r="D57" s="42"/>
      <c r="E57" s="124"/>
      <c r="F57" s="124"/>
    </row>
    <row r="58" spans="1:14" ht="24.9" customHeight="1">
      <c r="A58" s="42"/>
      <c r="B58" s="42"/>
      <c r="C58" s="42"/>
      <c r="D58" s="42"/>
      <c r="E58" s="124"/>
      <c r="F58" s="124"/>
    </row>
    <row r="59" spans="1:14" ht="24.9" customHeight="1">
      <c r="A59" s="42"/>
      <c r="B59" s="42"/>
      <c r="C59" s="42"/>
      <c r="D59" s="42"/>
      <c r="E59" s="124"/>
      <c r="F59" s="124"/>
    </row>
    <row r="60" spans="1:14" ht="24.9" customHeight="1">
      <c r="A60" s="42"/>
      <c r="B60" s="42"/>
      <c r="E60" s="124"/>
      <c r="F60" s="124"/>
    </row>
    <row r="61" spans="1:14" ht="24.9" customHeight="1">
      <c r="A61" s="42"/>
      <c r="B61" s="42"/>
      <c r="E61" s="124"/>
      <c r="F61" s="124"/>
    </row>
    <row r="62" spans="1:14" ht="24.9" customHeight="1">
      <c r="A62" s="42"/>
      <c r="B62" s="42"/>
    </row>
    <row r="63" spans="1:14" ht="24.9" customHeight="1">
      <c r="A63" s="42"/>
      <c r="B63" s="42"/>
    </row>
    <row r="64" spans="1:14" ht="24.9" customHeight="1">
      <c r="A64" s="42"/>
      <c r="B64" s="42"/>
    </row>
    <row r="65" spans="1:2" ht="24.9" customHeight="1">
      <c r="A65" s="42"/>
      <c r="B65" s="42"/>
    </row>
  </sheetData>
  <sortState xmlns:xlrd2="http://schemas.microsoft.com/office/spreadsheetml/2017/richdata2" ref="A4:G54">
    <sortCondition ref="B4:B54"/>
  </sortState>
  <hyperlinks>
    <hyperlink ref="D6" r:id="rId1" xr:uid="{65D06241-6CDD-4AA3-A5C8-FF17B2AAD04D}"/>
    <hyperlink ref="D37" r:id="rId2" display="https://www.gov.scot/publications/summary-statistics-attainment-initial-leaver-destinations-no-4-2022-edition/" xr:uid="{929F34DB-C9F3-47CE-AFE9-9EEAACE00983}"/>
    <hyperlink ref="D52" r:id="rId3" xr:uid="{F9E040C4-D6A0-414C-8BBC-223AF74C21F1}"/>
    <hyperlink ref="D51" r:id="rId4" xr:uid="{E31AF95E-366D-4334-B934-DDA3FA579C32}"/>
    <hyperlink ref="D13" r:id="rId5" xr:uid="{452644AB-A91D-4B2E-86C2-C4BD3FF19BFC}"/>
    <hyperlink ref="D53" r:id="rId6" display="UK GOv Official Statistics Children in low income families local area statistics 2014 to 2020" xr:uid="{3CD7BDA5-A223-4017-A9AF-549D19929506}"/>
    <hyperlink ref="D39" r:id="rId7" display="https://www.gov.scot/publications/education-outcomes-looked-children-2019-20/" xr:uid="{8DFB57D3-FA39-4598-9FA6-91870B78F59F}"/>
    <hyperlink ref="D38" r:id="rId8" display="https://www.gov.scot/publications/school-attendance-and-absence-statistics/" xr:uid="{7E6BB8CB-284C-4E8E-A5D8-CC22EDD80F67}"/>
    <hyperlink ref="D35" r:id="rId9" xr:uid="{B658569D-5F1F-4047-8C8F-9D5C8186923B}"/>
    <hyperlink ref="D34" r:id="rId10" xr:uid="{67D048A7-C2BB-4565-AACF-E4A0B9A313C7}"/>
    <hyperlink ref="D31" r:id="rId11" xr:uid="{B0CDB857-354D-43B7-8A10-56DF9A8833D0}"/>
    <hyperlink ref="D30" r:id="rId12" xr:uid="{D935EC6B-7FB2-4374-A4B6-1233295E15FF}"/>
    <hyperlink ref="D22" r:id="rId13" xr:uid="{B97DB590-F02F-4E1B-8AC4-57A135D00F5B}"/>
    <hyperlink ref="D16" r:id="rId14" display="https://www.stor.scot.nhs.uk/bitstream/handle/11289/580309/Glasgow%20City%20School%20Survey%202019-2020.pdf?sequence=1&amp;isAllowed=y" xr:uid="{9D5572A2-9B3E-4B9D-B879-4CF2E1ECD108}"/>
    <hyperlink ref="D12" r:id="rId15" xr:uid="{DE825235-756B-4AE7-9A48-A7CEA40F211B}"/>
    <hyperlink ref="D11" r:id="rId16" xr:uid="{B1CAF574-FBB4-45D6-A458-3EF20F76AA23}"/>
    <hyperlink ref="D7" r:id="rId17" display="https://www.nrscotland.gov.uk/statistics-and-data/statistics/statistics-by-theme/population/population-estimates/small-area-population-estimates-2011-data-zone-based/time-series" xr:uid="{D9942E03-BE6C-4161-96C7-9FB5BF75DEC0}"/>
    <hyperlink ref="D8" r:id="rId18" xr:uid="{8692A4FF-B63E-4BD3-BC2F-BE6484C44675}"/>
    <hyperlink ref="D17" r:id="rId19" xr:uid="{00000000-0004-0000-2600-00002F000000}"/>
    <hyperlink ref="D50" r:id="rId20" display="skillsdevelopmentscotlandannual-participation-measure" xr:uid="{00000000-0004-0000-2600-00002B000000}"/>
    <hyperlink ref="D45" r:id="rId21" xr:uid="{00000000-0004-0000-2600-00002A000000}"/>
    <hyperlink ref="D33" r:id="rId22" xr:uid="{00000000-0004-0000-2600-000027000000}"/>
    <hyperlink ref="D32" r:id="rId23" xr:uid="{00000000-0004-0000-2600-000026000000}"/>
    <hyperlink ref="D27" r:id="rId24" xr:uid="{00000000-0004-0000-2600-000025000000}"/>
    <hyperlink ref="D41" r:id="rId25" xr:uid="{00000000-0004-0000-2600-000024000000}"/>
    <hyperlink ref="D26" r:id="rId26" xr:uid="{00000000-0004-0000-2600-000021000000}"/>
    <hyperlink ref="D25" r:id="rId27" xr:uid="{00000000-0004-0000-2600-000020000000}"/>
    <hyperlink ref="D40" r:id="rId28" xr:uid="{00000000-0004-0000-2600-00001F000000}"/>
    <hyperlink ref="D36" r:id="rId29" xr:uid="{00000000-0004-0000-2600-00001E000000}"/>
    <hyperlink ref="D24" r:id="rId30" xr:uid="{00000000-0004-0000-2600-00001D000000}"/>
    <hyperlink ref="D23" r:id="rId31" display="PHS Unintentional Injuries" xr:uid="{00000000-0004-0000-2600-00001C000000}"/>
    <hyperlink ref="D42" r:id="rId32" xr:uid="{00000000-0004-0000-2600-00001B000000}"/>
    <hyperlink ref="D48" r:id="rId33" xr:uid="{00000000-0004-0000-2600-000019000000}"/>
    <hyperlink ref="D21" r:id="rId34" xr:uid="{00000000-0004-0000-2600-000018000000}"/>
    <hyperlink ref="D20" r:id="rId35" xr:uid="{00000000-0004-0000-2600-000017000000}"/>
    <hyperlink ref="D19" r:id="rId36" xr:uid="{00000000-0004-0000-2600-000016000000}"/>
    <hyperlink ref="D18" r:id="rId37" xr:uid="{00000000-0004-0000-2600-000014000000}"/>
    <hyperlink ref="D43" r:id="rId38" xr:uid="{00000000-0004-0000-2600-000012000000}"/>
    <hyperlink ref="D54" r:id="rId39" location="local-authority-data" xr:uid="{00000000-0004-0000-2600-000010000000}"/>
    <hyperlink ref="D29" r:id="rId40" display="https://www.gov.scot/publications/pupil-census-supplementary-statistics/" xr:uid="{00000000-0004-0000-2600-00000F000000}"/>
    <hyperlink ref="D49" r:id="rId41" display="SSCQ2019" xr:uid="{00000000-0004-0000-2600-00000E000000}"/>
    <hyperlink ref="D44" r:id="rId42" xr:uid="{00000000-0004-0000-2600-00000C000000}"/>
    <hyperlink ref="D15" r:id="rId43" display="https://www.stor.scot.nhs.uk/bitstream/handle/11289/579557/nhsggc_ph_health_and_wellbeing_survey_2014_glasgowcity_hscp_report.pdf?sequence=1&amp;isAllowed=y" xr:uid="{00000000-0004-0000-2600-00000A000000}"/>
    <hyperlink ref="D10" r:id="rId44" display="https://www.nrscotland.gov.uk/statistics-and-data/statistics/statistics-by-theme/population/population-projections/sub-national-population-projections/2018-based/detailed-datasets" xr:uid="{00000000-0004-0000-2600-000007000000}"/>
    <hyperlink ref="D46" r:id="rId45" display="https://www.gov.scot/collections/scottish-index-of-multiple-deprivation-2020/" xr:uid="{00000000-0004-0000-2600-000006000000}"/>
    <hyperlink ref="D47" r:id="rId46" xr:uid="{00000000-0004-0000-2600-000005000000}"/>
    <hyperlink ref="D5" r:id="rId47" display="stat xplore" xr:uid="{00000000-0004-0000-2600-000004000000}"/>
    <hyperlink ref="D4" r:id="rId48" xr:uid="{00000000-0004-0000-2600-000003000000}"/>
    <hyperlink ref="D14" r:id="rId49" display="NHSGGC Adult Health &amp; Wellbeing Survey report 2017/18" xr:uid="{00000000-0004-0000-2600-000001000000}"/>
    <hyperlink ref="D28" r:id="rId50" xr:uid="{00000000-0004-0000-2600-000000000000}"/>
    <hyperlink ref="F1" location="Contents!A1" display="back to contents" xr:uid="{DF8A3B55-E47F-403C-83FC-DB113155B3F5}"/>
    <hyperlink ref="F56" location="Contents!A1" display="back to contents" xr:uid="{188D5AD7-D525-40EE-A080-323535CB48CC}"/>
  </hyperlinks>
  <pageMargins left="0.70866141732283472" right="0.70866141732283472" top="0.74803149606299213" bottom="0.74803149606299213" header="0.31496062992125984" footer="0.31496062992125984"/>
  <pageSetup paperSize="9" fitToHeight="4" orientation="landscape" r:id="rId5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F46"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F34AA-5A8E-46FC-8F12-184136EB0AA8}">
  <sheetPr>
    <pageSetUpPr autoPageBreaks="0"/>
  </sheetPr>
  <dimension ref="A1:C30"/>
  <sheetViews>
    <sheetView showGridLines="0" workbookViewId="0">
      <selection activeCell="C1" sqref="C1"/>
    </sheetView>
  </sheetViews>
  <sheetFormatPr defaultRowHeight="14.4"/>
  <cols>
    <col min="1" max="1" width="32.109375" customWidth="1"/>
    <col min="2" max="2" width="101" customWidth="1"/>
  </cols>
  <sheetData>
    <row r="1" spans="1:3" ht="17.399999999999999">
      <c r="A1" s="1579" t="s">
        <v>1328</v>
      </c>
      <c r="C1" s="771" t="s">
        <v>320</v>
      </c>
    </row>
    <row r="3" spans="1:3" ht="15.6">
      <c r="A3" s="207" t="s">
        <v>1277</v>
      </c>
      <c r="B3" s="207" t="s">
        <v>1278</v>
      </c>
    </row>
    <row r="4" spans="1:3" ht="30">
      <c r="A4" s="696" t="s">
        <v>1279</v>
      </c>
      <c r="B4" s="696" t="s">
        <v>1318</v>
      </c>
    </row>
    <row r="5" spans="1:3" ht="45">
      <c r="A5" s="696" t="s">
        <v>1280</v>
      </c>
      <c r="B5" s="696" t="s">
        <v>1319</v>
      </c>
    </row>
    <row r="6" spans="1:3" ht="45">
      <c r="A6" s="696" t="s">
        <v>1281</v>
      </c>
      <c r="B6" s="696" t="s">
        <v>1282</v>
      </c>
    </row>
    <row r="7" spans="1:3" ht="30">
      <c r="A7" s="696" t="s">
        <v>1283</v>
      </c>
      <c r="B7" s="696" t="s">
        <v>1284</v>
      </c>
    </row>
    <row r="8" spans="1:3" ht="45">
      <c r="A8" s="696" t="s">
        <v>1320</v>
      </c>
      <c r="B8" s="696" t="s">
        <v>1321</v>
      </c>
    </row>
    <row r="9" spans="1:3" ht="30">
      <c r="A9" s="696" t="s">
        <v>1285</v>
      </c>
      <c r="B9" s="696" t="s">
        <v>1286</v>
      </c>
    </row>
    <row r="10" spans="1:3" ht="90">
      <c r="A10" s="696" t="s">
        <v>1287</v>
      </c>
      <c r="B10" s="696" t="s">
        <v>1288</v>
      </c>
    </row>
    <row r="11" spans="1:3" ht="30">
      <c r="A11" s="696" t="s">
        <v>246</v>
      </c>
      <c r="B11" s="696" t="s">
        <v>1289</v>
      </c>
    </row>
    <row r="12" spans="1:3" ht="45">
      <c r="A12" s="696" t="s">
        <v>1290</v>
      </c>
      <c r="B12" s="696" t="s">
        <v>1322</v>
      </c>
    </row>
    <row r="13" spans="1:3" ht="45">
      <c r="A13" s="696" t="s">
        <v>1291</v>
      </c>
      <c r="B13" s="696" t="s">
        <v>1292</v>
      </c>
    </row>
    <row r="14" spans="1:3" ht="30">
      <c r="A14" s="696" t="s">
        <v>1293</v>
      </c>
      <c r="B14" s="696" t="s">
        <v>1294</v>
      </c>
    </row>
    <row r="15" spans="1:3" ht="30">
      <c r="A15" s="696" t="s">
        <v>1295</v>
      </c>
      <c r="B15" s="696" t="s">
        <v>1296</v>
      </c>
    </row>
    <row r="16" spans="1:3" ht="90">
      <c r="A16" s="696" t="s">
        <v>1297</v>
      </c>
      <c r="B16" s="696" t="s">
        <v>1298</v>
      </c>
    </row>
    <row r="17" spans="1:3" ht="75">
      <c r="A17" s="696" t="s">
        <v>1299</v>
      </c>
      <c r="B17" s="696" t="s">
        <v>1323</v>
      </c>
    </row>
    <row r="18" spans="1:3" ht="45">
      <c r="A18" s="696" t="s">
        <v>1300</v>
      </c>
      <c r="B18" s="696" t="s">
        <v>1301</v>
      </c>
    </row>
    <row r="19" spans="1:3" ht="75">
      <c r="A19" s="696" t="s">
        <v>1302</v>
      </c>
      <c r="B19" s="696" t="s">
        <v>1324</v>
      </c>
    </row>
    <row r="20" spans="1:3" ht="30">
      <c r="A20" s="696" t="s">
        <v>1303</v>
      </c>
      <c r="B20" s="696" t="s">
        <v>1304</v>
      </c>
    </row>
    <row r="21" spans="1:3" ht="15">
      <c r="A21" s="696" t="s">
        <v>1305</v>
      </c>
      <c r="B21" s="696" t="s">
        <v>1306</v>
      </c>
    </row>
    <row r="22" spans="1:3" ht="90">
      <c r="A22" s="696" t="s">
        <v>1307</v>
      </c>
      <c r="B22" s="696" t="s">
        <v>1325</v>
      </c>
    </row>
    <row r="23" spans="1:3" ht="45">
      <c r="A23" s="696" t="s">
        <v>1308</v>
      </c>
      <c r="B23" s="696" t="s">
        <v>1309</v>
      </c>
    </row>
    <row r="24" spans="1:3" ht="15">
      <c r="A24" s="696" t="s">
        <v>1310</v>
      </c>
      <c r="B24" s="696" t="s">
        <v>1311</v>
      </c>
    </row>
    <row r="25" spans="1:3" ht="75">
      <c r="A25" s="696" t="s">
        <v>1312</v>
      </c>
      <c r="B25" s="696" t="s">
        <v>1313</v>
      </c>
    </row>
    <row r="26" spans="1:3" ht="30">
      <c r="A26" s="696" t="s">
        <v>1314</v>
      </c>
      <c r="B26" s="696" t="s">
        <v>1326</v>
      </c>
    </row>
    <row r="27" spans="1:3" ht="60">
      <c r="A27" s="696" t="s">
        <v>1315</v>
      </c>
      <c r="B27" s="696" t="s">
        <v>1316</v>
      </c>
    </row>
    <row r="28" spans="1:3" ht="45">
      <c r="A28" s="696" t="s">
        <v>1317</v>
      </c>
      <c r="B28" s="696" t="s">
        <v>1327</v>
      </c>
    </row>
    <row r="30" spans="1:3" ht="15.6">
      <c r="C30" s="771" t="s">
        <v>320</v>
      </c>
    </row>
  </sheetData>
  <hyperlinks>
    <hyperlink ref="C1" location="Contents!A1" display="back to contents" xr:uid="{5DE695F8-1043-49B9-B279-427E2FD21EFA}"/>
    <hyperlink ref="C30" location="Contents!A1" display="back to contents" xr:uid="{5EFE7D72-4263-4655-ADE0-F3A966A9688C}"/>
  </hyperlinks>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O57"/>
  <sheetViews>
    <sheetView showGridLines="0" zoomScaleNormal="100" workbookViewId="0"/>
  </sheetViews>
  <sheetFormatPr defaultRowHeight="14.4"/>
  <cols>
    <col min="1" max="1" width="21.77734375" customWidth="1"/>
    <col min="2" max="2" width="12.6640625" customWidth="1"/>
    <col min="3" max="93" width="8.6640625" customWidth="1"/>
  </cols>
  <sheetData>
    <row r="1" spans="1:93" ht="21">
      <c r="A1" s="302" t="s">
        <v>787</v>
      </c>
    </row>
    <row r="3" spans="1:93" ht="19.95" customHeight="1">
      <c r="A3" s="110" t="s">
        <v>964</v>
      </c>
      <c r="P3" s="771" t="s">
        <v>320</v>
      </c>
      <c r="Q3" s="71"/>
      <c r="CN3" s="771" t="s">
        <v>320</v>
      </c>
    </row>
    <row r="5" spans="1:93" ht="15.45" customHeight="1">
      <c r="B5" s="543" t="s">
        <v>463</v>
      </c>
      <c r="C5" s="544"/>
      <c r="D5" s="544"/>
      <c r="E5" s="544"/>
      <c r="F5" s="544"/>
      <c r="G5" s="544"/>
      <c r="H5" s="544"/>
      <c r="I5" s="544"/>
      <c r="J5" s="544"/>
      <c r="K5" s="544"/>
      <c r="L5" s="544"/>
      <c r="M5" s="544"/>
      <c r="N5" s="422" t="s">
        <v>463</v>
      </c>
      <c r="O5" s="423"/>
      <c r="P5" s="423"/>
      <c r="Q5" s="423"/>
      <c r="R5" s="423"/>
      <c r="S5" s="423"/>
      <c r="T5" s="423"/>
      <c r="U5" s="423"/>
      <c r="V5" s="423"/>
      <c r="W5" s="423"/>
      <c r="X5" s="422" t="s">
        <v>463</v>
      </c>
      <c r="Y5" s="423"/>
      <c r="Z5" s="423"/>
      <c r="AA5" s="423"/>
      <c r="AB5" s="423"/>
      <c r="AC5" s="423"/>
      <c r="AD5" s="423"/>
      <c r="AE5" s="423"/>
      <c r="AF5" s="423"/>
      <c r="AG5" s="423"/>
      <c r="AH5" s="422" t="s">
        <v>463</v>
      </c>
      <c r="AI5" s="423"/>
      <c r="AJ5" s="423"/>
      <c r="AK5" s="423"/>
      <c r="AL5" s="423"/>
      <c r="AM5" s="423"/>
      <c r="AN5" s="423"/>
      <c r="AO5" s="423"/>
      <c r="AP5" s="423"/>
      <c r="AQ5" s="423"/>
      <c r="AR5" s="422" t="s">
        <v>463</v>
      </c>
      <c r="AS5" s="423"/>
      <c r="AT5" s="423"/>
      <c r="AU5" s="423"/>
      <c r="AV5" s="423"/>
      <c r="AW5" s="423"/>
      <c r="AX5" s="423"/>
      <c r="AY5" s="423"/>
      <c r="AZ5" s="423"/>
      <c r="BA5" s="423"/>
      <c r="BB5" s="422" t="s">
        <v>463</v>
      </c>
      <c r="BC5" s="423"/>
      <c r="BD5" s="423"/>
      <c r="BE5" s="423"/>
      <c r="BF5" s="423"/>
      <c r="BG5" s="423"/>
      <c r="BH5" s="423"/>
      <c r="BI5" s="423"/>
      <c r="BJ5" s="423"/>
      <c r="BK5" s="423"/>
      <c r="BL5" s="422" t="s">
        <v>463</v>
      </c>
      <c r="BM5" s="423"/>
      <c r="BN5" s="423"/>
      <c r="BO5" s="423"/>
      <c r="BP5" s="423"/>
      <c r="BQ5" s="423"/>
      <c r="BR5" s="423"/>
      <c r="BS5" s="423"/>
      <c r="BT5" s="423"/>
      <c r="BU5" s="423"/>
      <c r="BV5" s="422" t="s">
        <v>463</v>
      </c>
      <c r="BW5" s="423"/>
      <c r="BX5" s="423"/>
      <c r="BY5" s="423"/>
      <c r="BZ5" s="423"/>
      <c r="CA5" s="423"/>
      <c r="CB5" s="423"/>
      <c r="CC5" s="423"/>
      <c r="CD5" s="423"/>
      <c r="CE5" s="423"/>
      <c r="CF5" s="543" t="s">
        <v>463</v>
      </c>
      <c r="CG5" s="544"/>
      <c r="CH5" s="544"/>
      <c r="CI5" s="544"/>
      <c r="CJ5" s="544"/>
      <c r="CK5" s="544"/>
      <c r="CL5" s="544"/>
      <c r="CM5" s="544"/>
      <c r="CN5" s="544"/>
      <c r="CO5" s="545"/>
    </row>
    <row r="6" spans="1:93" ht="19.95" customHeight="1">
      <c r="A6" s="282" t="s">
        <v>435</v>
      </c>
      <c r="B6" s="288" t="s">
        <v>436</v>
      </c>
      <c r="C6" s="288">
        <v>0</v>
      </c>
      <c r="D6" s="288">
        <v>1</v>
      </c>
      <c r="E6" s="288">
        <v>2</v>
      </c>
      <c r="F6" s="288">
        <v>3</v>
      </c>
      <c r="G6" s="288">
        <v>4</v>
      </c>
      <c r="H6" s="288">
        <v>5</v>
      </c>
      <c r="I6" s="288">
        <v>6</v>
      </c>
      <c r="J6" s="288">
        <v>7</v>
      </c>
      <c r="K6" s="288">
        <v>8</v>
      </c>
      <c r="L6" s="288">
        <v>9</v>
      </c>
      <c r="M6" s="288">
        <v>10</v>
      </c>
      <c r="N6" s="288">
        <v>11</v>
      </c>
      <c r="O6" s="288">
        <v>12</v>
      </c>
      <c r="P6" s="288">
        <v>13</v>
      </c>
      <c r="Q6" s="288">
        <v>14</v>
      </c>
      <c r="R6" s="288">
        <v>15</v>
      </c>
      <c r="S6" s="288">
        <v>16</v>
      </c>
      <c r="T6" s="288">
        <v>17</v>
      </c>
      <c r="U6" s="288">
        <v>18</v>
      </c>
      <c r="V6" s="288">
        <v>19</v>
      </c>
      <c r="W6" s="288">
        <v>20</v>
      </c>
      <c r="X6" s="288">
        <v>21</v>
      </c>
      <c r="Y6" s="288">
        <v>22</v>
      </c>
      <c r="Z6" s="288">
        <v>23</v>
      </c>
      <c r="AA6" s="288">
        <v>24</v>
      </c>
      <c r="AB6" s="288">
        <v>25</v>
      </c>
      <c r="AC6" s="288">
        <v>26</v>
      </c>
      <c r="AD6" s="288">
        <v>27</v>
      </c>
      <c r="AE6" s="288">
        <v>28</v>
      </c>
      <c r="AF6" s="288">
        <v>29</v>
      </c>
      <c r="AG6" s="288">
        <v>30</v>
      </c>
      <c r="AH6" s="288">
        <v>31</v>
      </c>
      <c r="AI6" s="288">
        <v>32</v>
      </c>
      <c r="AJ6" s="288">
        <v>33</v>
      </c>
      <c r="AK6" s="288">
        <v>34</v>
      </c>
      <c r="AL6" s="288">
        <v>35</v>
      </c>
      <c r="AM6" s="288">
        <v>36</v>
      </c>
      <c r="AN6" s="288">
        <v>37</v>
      </c>
      <c r="AO6" s="288">
        <v>38</v>
      </c>
      <c r="AP6" s="288">
        <v>39</v>
      </c>
      <c r="AQ6" s="288">
        <v>40</v>
      </c>
      <c r="AR6" s="288">
        <v>41</v>
      </c>
      <c r="AS6" s="288">
        <v>42</v>
      </c>
      <c r="AT6" s="288">
        <v>43</v>
      </c>
      <c r="AU6" s="288">
        <v>44</v>
      </c>
      <c r="AV6" s="288">
        <v>45</v>
      </c>
      <c r="AW6" s="288">
        <v>46</v>
      </c>
      <c r="AX6" s="288">
        <v>47</v>
      </c>
      <c r="AY6" s="288">
        <v>48</v>
      </c>
      <c r="AZ6" s="288">
        <v>49</v>
      </c>
      <c r="BA6" s="288">
        <v>50</v>
      </c>
      <c r="BB6" s="288">
        <v>51</v>
      </c>
      <c r="BC6" s="288">
        <v>52</v>
      </c>
      <c r="BD6" s="288">
        <v>53</v>
      </c>
      <c r="BE6" s="288">
        <v>54</v>
      </c>
      <c r="BF6" s="288">
        <v>55</v>
      </c>
      <c r="BG6" s="288">
        <v>56</v>
      </c>
      <c r="BH6" s="288">
        <v>57</v>
      </c>
      <c r="BI6" s="288">
        <v>58</v>
      </c>
      <c r="BJ6" s="288">
        <v>59</v>
      </c>
      <c r="BK6" s="288">
        <v>60</v>
      </c>
      <c r="BL6" s="288">
        <v>61</v>
      </c>
      <c r="BM6" s="288">
        <v>62</v>
      </c>
      <c r="BN6" s="288">
        <v>63</v>
      </c>
      <c r="BO6" s="288">
        <v>64</v>
      </c>
      <c r="BP6" s="288">
        <v>65</v>
      </c>
      <c r="BQ6" s="288">
        <v>66</v>
      </c>
      <c r="BR6" s="288">
        <v>67</v>
      </c>
      <c r="BS6" s="288">
        <v>68</v>
      </c>
      <c r="BT6" s="288">
        <v>69</v>
      </c>
      <c r="BU6" s="288">
        <v>70</v>
      </c>
      <c r="BV6" s="288">
        <v>71</v>
      </c>
      <c r="BW6" s="288">
        <v>72</v>
      </c>
      <c r="BX6" s="288">
        <v>73</v>
      </c>
      <c r="BY6" s="288">
        <v>74</v>
      </c>
      <c r="BZ6" s="288">
        <v>75</v>
      </c>
      <c r="CA6" s="288">
        <v>76</v>
      </c>
      <c r="CB6" s="288">
        <v>77</v>
      </c>
      <c r="CC6" s="288">
        <v>78</v>
      </c>
      <c r="CD6" s="288">
        <v>79</v>
      </c>
      <c r="CE6" s="288">
        <v>80</v>
      </c>
      <c r="CF6" s="288">
        <v>81</v>
      </c>
      <c r="CG6" s="288">
        <v>82</v>
      </c>
      <c r="CH6" s="288">
        <v>83</v>
      </c>
      <c r="CI6" s="288">
        <v>84</v>
      </c>
      <c r="CJ6" s="288">
        <v>85</v>
      </c>
      <c r="CK6" s="288">
        <v>86</v>
      </c>
      <c r="CL6" s="288">
        <v>87</v>
      </c>
      <c r="CM6" s="288">
        <v>88</v>
      </c>
      <c r="CN6" s="288">
        <v>89</v>
      </c>
      <c r="CO6" s="288" t="s">
        <v>410</v>
      </c>
    </row>
    <row r="7" spans="1:93" ht="19.95" customHeight="1">
      <c r="A7" s="285" t="s">
        <v>4</v>
      </c>
      <c r="B7" s="442">
        <v>181781</v>
      </c>
      <c r="C7" s="442">
        <v>1870</v>
      </c>
      <c r="D7" s="442">
        <v>1980</v>
      </c>
      <c r="E7" s="442">
        <v>1947</v>
      </c>
      <c r="F7" s="442">
        <v>2032</v>
      </c>
      <c r="G7" s="442">
        <v>1987</v>
      </c>
      <c r="H7" s="442">
        <v>2091</v>
      </c>
      <c r="I7" s="442">
        <v>2071</v>
      </c>
      <c r="J7" s="442">
        <v>2068</v>
      </c>
      <c r="K7" s="442">
        <v>2068</v>
      </c>
      <c r="L7" s="442">
        <v>2149</v>
      </c>
      <c r="M7" s="442">
        <v>1934</v>
      </c>
      <c r="N7" s="442">
        <v>1898</v>
      </c>
      <c r="O7" s="442">
        <v>1781</v>
      </c>
      <c r="P7" s="442">
        <v>1709</v>
      </c>
      <c r="Q7" s="442">
        <v>1723</v>
      </c>
      <c r="R7" s="442">
        <v>1672</v>
      </c>
      <c r="S7" s="442">
        <v>1620</v>
      </c>
      <c r="T7" s="442">
        <v>1683</v>
      </c>
      <c r="U7" s="442">
        <v>1650</v>
      </c>
      <c r="V7" s="442">
        <v>1872</v>
      </c>
      <c r="W7" s="442">
        <v>2003</v>
      </c>
      <c r="X7" s="442">
        <v>2114</v>
      </c>
      <c r="Y7" s="442">
        <v>2620</v>
      </c>
      <c r="Z7" s="442">
        <v>2910</v>
      </c>
      <c r="AA7" s="442">
        <v>3220</v>
      </c>
      <c r="AB7" s="442">
        <v>3087</v>
      </c>
      <c r="AC7" s="442">
        <v>3321</v>
      </c>
      <c r="AD7" s="442">
        <v>3621</v>
      </c>
      <c r="AE7" s="442">
        <v>4259</v>
      </c>
      <c r="AF7" s="442">
        <v>4128</v>
      </c>
      <c r="AG7" s="442">
        <v>3931</v>
      </c>
      <c r="AH7" s="442">
        <v>3851</v>
      </c>
      <c r="AI7" s="442">
        <v>3455</v>
      </c>
      <c r="AJ7" s="442">
        <v>3452</v>
      </c>
      <c r="AK7" s="442">
        <v>3217</v>
      </c>
      <c r="AL7" s="442">
        <v>3038</v>
      </c>
      <c r="AM7" s="442">
        <v>2871</v>
      </c>
      <c r="AN7" s="442">
        <v>2864</v>
      </c>
      <c r="AO7" s="442">
        <v>2724</v>
      </c>
      <c r="AP7" s="442">
        <v>2566</v>
      </c>
      <c r="AQ7" s="442">
        <v>2408</v>
      </c>
      <c r="AR7" s="442">
        <v>2430</v>
      </c>
      <c r="AS7" s="442">
        <v>2109</v>
      </c>
      <c r="AT7" s="442">
        <v>1940</v>
      </c>
      <c r="AU7" s="442">
        <v>2012</v>
      </c>
      <c r="AV7" s="442">
        <v>1937</v>
      </c>
      <c r="AW7" s="442">
        <v>1913</v>
      </c>
      <c r="AX7" s="442">
        <v>2008</v>
      </c>
      <c r="AY7" s="442">
        <v>2168</v>
      </c>
      <c r="AZ7" s="442">
        <v>2202</v>
      </c>
      <c r="BA7" s="442">
        <v>2335</v>
      </c>
      <c r="BB7" s="442">
        <v>2424</v>
      </c>
      <c r="BC7" s="442">
        <v>2414</v>
      </c>
      <c r="BD7" s="442">
        <v>2365</v>
      </c>
      <c r="BE7" s="442">
        <v>2351</v>
      </c>
      <c r="BF7" s="442">
        <v>2444</v>
      </c>
      <c r="BG7" s="442">
        <v>2537</v>
      </c>
      <c r="BH7" s="442">
        <v>2488</v>
      </c>
      <c r="BI7" s="442">
        <v>2439</v>
      </c>
      <c r="BJ7" s="442">
        <v>2329</v>
      </c>
      <c r="BK7" s="442">
        <v>2241</v>
      </c>
      <c r="BL7" s="442">
        <v>2101</v>
      </c>
      <c r="BM7" s="442">
        <v>2106</v>
      </c>
      <c r="BN7" s="442">
        <v>1855</v>
      </c>
      <c r="BO7" s="442">
        <v>1846</v>
      </c>
      <c r="BP7" s="442">
        <v>1642</v>
      </c>
      <c r="BQ7" s="442">
        <v>1563</v>
      </c>
      <c r="BR7" s="442">
        <v>1464</v>
      </c>
      <c r="BS7" s="442">
        <v>1433</v>
      </c>
      <c r="BT7" s="442">
        <v>1404</v>
      </c>
      <c r="BU7" s="442">
        <v>1289</v>
      </c>
      <c r="BV7" s="442">
        <v>1374</v>
      </c>
      <c r="BW7" s="442">
        <v>1332</v>
      </c>
      <c r="BX7" s="442">
        <v>1413</v>
      </c>
      <c r="BY7" s="442">
        <v>1038</v>
      </c>
      <c r="BZ7" s="442">
        <v>966</v>
      </c>
      <c r="CA7" s="442">
        <v>937</v>
      </c>
      <c r="CB7" s="442">
        <v>947</v>
      </c>
      <c r="CC7" s="442">
        <v>868</v>
      </c>
      <c r="CD7" s="442">
        <v>830</v>
      </c>
      <c r="CE7" s="442">
        <v>815</v>
      </c>
      <c r="CF7" s="442">
        <v>773</v>
      </c>
      <c r="CG7" s="442">
        <v>720</v>
      </c>
      <c r="CH7" s="442">
        <v>648</v>
      </c>
      <c r="CI7" s="442">
        <v>618</v>
      </c>
      <c r="CJ7" s="442">
        <v>556</v>
      </c>
      <c r="CK7" s="442">
        <v>470</v>
      </c>
      <c r="CL7" s="442">
        <v>417</v>
      </c>
      <c r="CM7" s="442">
        <v>406</v>
      </c>
      <c r="CN7" s="442">
        <v>320</v>
      </c>
      <c r="CO7" s="442">
        <v>1079</v>
      </c>
    </row>
    <row r="8" spans="1:93" ht="19.95" customHeight="1">
      <c r="A8" s="285" t="s">
        <v>5</v>
      </c>
      <c r="B8" s="442">
        <v>224598</v>
      </c>
      <c r="C8" s="442">
        <v>1836</v>
      </c>
      <c r="D8" s="442">
        <v>1903</v>
      </c>
      <c r="E8" s="442">
        <v>1820</v>
      </c>
      <c r="F8" s="442">
        <v>1938</v>
      </c>
      <c r="G8" s="442">
        <v>1916</v>
      </c>
      <c r="H8" s="442">
        <v>1942</v>
      </c>
      <c r="I8" s="442">
        <v>1974</v>
      </c>
      <c r="J8" s="442">
        <v>1995</v>
      </c>
      <c r="K8" s="442">
        <v>2032</v>
      </c>
      <c r="L8" s="442">
        <v>2128</v>
      </c>
      <c r="M8" s="442">
        <v>1817</v>
      </c>
      <c r="N8" s="442">
        <v>1854</v>
      </c>
      <c r="O8" s="442">
        <v>1860</v>
      </c>
      <c r="P8" s="442">
        <v>1702</v>
      </c>
      <c r="Q8" s="442">
        <v>1681</v>
      </c>
      <c r="R8" s="442">
        <v>1621</v>
      </c>
      <c r="S8" s="442">
        <v>1629</v>
      </c>
      <c r="T8" s="442">
        <v>1808</v>
      </c>
      <c r="U8" s="442">
        <v>2703</v>
      </c>
      <c r="V8" s="442">
        <v>4377</v>
      </c>
      <c r="W8" s="442">
        <v>5060</v>
      </c>
      <c r="X8" s="442">
        <v>5364</v>
      </c>
      <c r="Y8" s="442">
        <v>5693</v>
      </c>
      <c r="Z8" s="442">
        <v>6092</v>
      </c>
      <c r="AA8" s="442">
        <v>5737</v>
      </c>
      <c r="AB8" s="442">
        <v>5364</v>
      </c>
      <c r="AC8" s="442">
        <v>5169</v>
      </c>
      <c r="AD8" s="442">
        <v>5416</v>
      </c>
      <c r="AE8" s="442">
        <v>5654</v>
      </c>
      <c r="AF8" s="442">
        <v>5339</v>
      </c>
      <c r="AG8" s="442">
        <v>5020</v>
      </c>
      <c r="AH8" s="442">
        <v>4894</v>
      </c>
      <c r="AI8" s="442">
        <v>4502</v>
      </c>
      <c r="AJ8" s="442">
        <v>4217</v>
      </c>
      <c r="AK8" s="442">
        <v>4056</v>
      </c>
      <c r="AL8" s="442">
        <v>3832</v>
      </c>
      <c r="AM8" s="442">
        <v>3425</v>
      </c>
      <c r="AN8" s="442">
        <v>3426</v>
      </c>
      <c r="AO8" s="442">
        <v>3127</v>
      </c>
      <c r="AP8" s="442">
        <v>3176</v>
      </c>
      <c r="AQ8" s="442">
        <v>2970</v>
      </c>
      <c r="AR8" s="442">
        <v>2737</v>
      </c>
      <c r="AS8" s="442">
        <v>2595</v>
      </c>
      <c r="AT8" s="442">
        <v>2345</v>
      </c>
      <c r="AU8" s="442">
        <v>2495</v>
      </c>
      <c r="AV8" s="442">
        <v>2331</v>
      </c>
      <c r="AW8" s="442">
        <v>2283</v>
      </c>
      <c r="AX8" s="442">
        <v>2550</v>
      </c>
      <c r="AY8" s="442">
        <v>2523</v>
      </c>
      <c r="AZ8" s="442">
        <v>2571</v>
      </c>
      <c r="BA8" s="442">
        <v>2497</v>
      </c>
      <c r="BB8" s="442">
        <v>2615</v>
      </c>
      <c r="BC8" s="442">
        <v>2706</v>
      </c>
      <c r="BD8" s="442">
        <v>2548</v>
      </c>
      <c r="BE8" s="442">
        <v>2685</v>
      </c>
      <c r="BF8" s="442">
        <v>2582</v>
      </c>
      <c r="BG8" s="442">
        <v>2611</v>
      </c>
      <c r="BH8" s="442">
        <v>2610</v>
      </c>
      <c r="BI8" s="442">
        <v>2585</v>
      </c>
      <c r="BJ8" s="442">
        <v>2387</v>
      </c>
      <c r="BK8" s="442">
        <v>2240</v>
      </c>
      <c r="BL8" s="442">
        <v>2336</v>
      </c>
      <c r="BM8" s="442">
        <v>2132</v>
      </c>
      <c r="BN8" s="442">
        <v>2043</v>
      </c>
      <c r="BO8" s="442">
        <v>2056</v>
      </c>
      <c r="BP8" s="442">
        <v>1885</v>
      </c>
      <c r="BQ8" s="442">
        <v>1741</v>
      </c>
      <c r="BR8" s="442">
        <v>1619</v>
      </c>
      <c r="BS8" s="442">
        <v>1493</v>
      </c>
      <c r="BT8" s="442">
        <v>1501</v>
      </c>
      <c r="BU8" s="442">
        <v>1481</v>
      </c>
      <c r="BV8" s="442">
        <v>1520</v>
      </c>
      <c r="BW8" s="442">
        <v>1479</v>
      </c>
      <c r="BX8" s="442">
        <v>1537</v>
      </c>
      <c r="BY8" s="442">
        <v>1134</v>
      </c>
      <c r="BZ8" s="442">
        <v>1104</v>
      </c>
      <c r="CA8" s="442">
        <v>1057</v>
      </c>
      <c r="CB8" s="442">
        <v>994</v>
      </c>
      <c r="CC8" s="442">
        <v>843</v>
      </c>
      <c r="CD8" s="442">
        <v>815</v>
      </c>
      <c r="CE8" s="442">
        <v>833</v>
      </c>
      <c r="CF8" s="442">
        <v>790</v>
      </c>
      <c r="CG8" s="442">
        <v>736</v>
      </c>
      <c r="CH8" s="442">
        <v>725</v>
      </c>
      <c r="CI8" s="442">
        <v>599</v>
      </c>
      <c r="CJ8" s="442">
        <v>609</v>
      </c>
      <c r="CK8" s="442">
        <v>487</v>
      </c>
      <c r="CL8" s="442">
        <v>465</v>
      </c>
      <c r="CM8" s="442">
        <v>410</v>
      </c>
      <c r="CN8" s="442">
        <v>323</v>
      </c>
      <c r="CO8" s="442">
        <v>1286</v>
      </c>
    </row>
    <row r="9" spans="1:93" ht="19.95" customHeight="1">
      <c r="A9" s="285" t="s">
        <v>6</v>
      </c>
      <c r="B9" s="442">
        <v>229261</v>
      </c>
      <c r="C9" s="442">
        <v>2469</v>
      </c>
      <c r="D9" s="442">
        <v>2548</v>
      </c>
      <c r="E9" s="442">
        <v>2501</v>
      </c>
      <c r="F9" s="442">
        <v>2562</v>
      </c>
      <c r="G9" s="442">
        <v>2592</v>
      </c>
      <c r="H9" s="442">
        <v>2662</v>
      </c>
      <c r="I9" s="442">
        <v>2642</v>
      </c>
      <c r="J9" s="442">
        <v>2590</v>
      </c>
      <c r="K9" s="442">
        <v>2697</v>
      </c>
      <c r="L9" s="442">
        <v>2521</v>
      </c>
      <c r="M9" s="442">
        <v>2252</v>
      </c>
      <c r="N9" s="442">
        <v>2413</v>
      </c>
      <c r="O9" s="442">
        <v>2348</v>
      </c>
      <c r="P9" s="442">
        <v>2298</v>
      </c>
      <c r="Q9" s="442">
        <v>2183</v>
      </c>
      <c r="R9" s="442">
        <v>2201</v>
      </c>
      <c r="S9" s="442">
        <v>2208</v>
      </c>
      <c r="T9" s="442">
        <v>2086</v>
      </c>
      <c r="U9" s="442">
        <v>1889</v>
      </c>
      <c r="V9" s="442">
        <v>1885</v>
      </c>
      <c r="W9" s="442">
        <v>1925</v>
      </c>
      <c r="X9" s="442">
        <v>2143</v>
      </c>
      <c r="Y9" s="442">
        <v>2445</v>
      </c>
      <c r="Z9" s="442">
        <v>2816</v>
      </c>
      <c r="AA9" s="442">
        <v>3341</v>
      </c>
      <c r="AB9" s="442">
        <v>3597</v>
      </c>
      <c r="AC9" s="442">
        <v>3785</v>
      </c>
      <c r="AD9" s="442">
        <v>4400</v>
      </c>
      <c r="AE9" s="442">
        <v>5176</v>
      </c>
      <c r="AF9" s="442">
        <v>5074</v>
      </c>
      <c r="AG9" s="442">
        <v>4825</v>
      </c>
      <c r="AH9" s="442">
        <v>4716</v>
      </c>
      <c r="AI9" s="442">
        <v>4676</v>
      </c>
      <c r="AJ9" s="442">
        <v>4378</v>
      </c>
      <c r="AK9" s="442">
        <v>4257</v>
      </c>
      <c r="AL9" s="442">
        <v>4115</v>
      </c>
      <c r="AM9" s="442">
        <v>3926</v>
      </c>
      <c r="AN9" s="442">
        <v>3789</v>
      </c>
      <c r="AO9" s="442">
        <v>3780</v>
      </c>
      <c r="AP9" s="442">
        <v>3550</v>
      </c>
      <c r="AQ9" s="442">
        <v>3533</v>
      </c>
      <c r="AR9" s="442">
        <v>3184</v>
      </c>
      <c r="AS9" s="442">
        <v>2883</v>
      </c>
      <c r="AT9" s="442">
        <v>2595</v>
      </c>
      <c r="AU9" s="442">
        <v>2760</v>
      </c>
      <c r="AV9" s="442">
        <v>2695</v>
      </c>
      <c r="AW9" s="442">
        <v>2736</v>
      </c>
      <c r="AX9" s="442">
        <v>2627</v>
      </c>
      <c r="AY9" s="442">
        <v>2830</v>
      </c>
      <c r="AZ9" s="442">
        <v>2969</v>
      </c>
      <c r="BA9" s="442">
        <v>2971</v>
      </c>
      <c r="BB9" s="442">
        <v>3107</v>
      </c>
      <c r="BC9" s="442">
        <v>3076</v>
      </c>
      <c r="BD9" s="442">
        <v>3060</v>
      </c>
      <c r="BE9" s="442">
        <v>3061</v>
      </c>
      <c r="BF9" s="442">
        <v>3080</v>
      </c>
      <c r="BG9" s="442">
        <v>3036</v>
      </c>
      <c r="BH9" s="442">
        <v>3053</v>
      </c>
      <c r="BI9" s="442">
        <v>3047</v>
      </c>
      <c r="BJ9" s="442">
        <v>2952</v>
      </c>
      <c r="BK9" s="442">
        <v>2714</v>
      </c>
      <c r="BL9" s="442">
        <v>2686</v>
      </c>
      <c r="BM9" s="442">
        <v>2523</v>
      </c>
      <c r="BN9" s="442">
        <v>2539</v>
      </c>
      <c r="BO9" s="442">
        <v>2448</v>
      </c>
      <c r="BP9" s="442">
        <v>2283</v>
      </c>
      <c r="BQ9" s="442">
        <v>2138</v>
      </c>
      <c r="BR9" s="442">
        <v>1973</v>
      </c>
      <c r="BS9" s="442">
        <v>1913</v>
      </c>
      <c r="BT9" s="442">
        <v>1833</v>
      </c>
      <c r="BU9" s="442">
        <v>1803</v>
      </c>
      <c r="BV9" s="442">
        <v>1609</v>
      </c>
      <c r="BW9" s="442">
        <v>1712</v>
      </c>
      <c r="BX9" s="442">
        <v>1740</v>
      </c>
      <c r="BY9" s="442">
        <v>1357</v>
      </c>
      <c r="BZ9" s="442">
        <v>1304</v>
      </c>
      <c r="CA9" s="442">
        <v>1280</v>
      </c>
      <c r="CB9" s="442">
        <v>1134</v>
      </c>
      <c r="CC9" s="442">
        <v>1053</v>
      </c>
      <c r="CD9" s="442">
        <v>984</v>
      </c>
      <c r="CE9" s="442">
        <v>1011</v>
      </c>
      <c r="CF9" s="442">
        <v>961</v>
      </c>
      <c r="CG9" s="442">
        <v>888</v>
      </c>
      <c r="CH9" s="442">
        <v>827</v>
      </c>
      <c r="CI9" s="442">
        <v>698</v>
      </c>
      <c r="CJ9" s="442">
        <v>711</v>
      </c>
      <c r="CK9" s="442">
        <v>611</v>
      </c>
      <c r="CL9" s="442">
        <v>543</v>
      </c>
      <c r="CM9" s="442">
        <v>474</v>
      </c>
      <c r="CN9" s="442">
        <v>446</v>
      </c>
      <c r="CO9" s="442">
        <v>1549</v>
      </c>
    </row>
    <row r="10" spans="1:93" ht="19.95" customHeight="1">
      <c r="A10" s="96" t="s">
        <v>1</v>
      </c>
      <c r="B10" s="550">
        <f t="shared" ref="B10:AG10" si="0">SUM(B7:B9)</f>
        <v>635640</v>
      </c>
      <c r="C10" s="550">
        <f t="shared" si="0"/>
        <v>6175</v>
      </c>
      <c r="D10" s="550">
        <f t="shared" si="0"/>
        <v>6431</v>
      </c>
      <c r="E10" s="550">
        <f t="shared" si="0"/>
        <v>6268</v>
      </c>
      <c r="F10" s="550">
        <f t="shared" si="0"/>
        <v>6532</v>
      </c>
      <c r="G10" s="550">
        <f t="shared" si="0"/>
        <v>6495</v>
      </c>
      <c r="H10" s="550">
        <f t="shared" si="0"/>
        <v>6695</v>
      </c>
      <c r="I10" s="550">
        <f t="shared" si="0"/>
        <v>6687</v>
      </c>
      <c r="J10" s="550">
        <f t="shared" si="0"/>
        <v>6653</v>
      </c>
      <c r="K10" s="550">
        <f t="shared" si="0"/>
        <v>6797</v>
      </c>
      <c r="L10" s="550">
        <f t="shared" si="0"/>
        <v>6798</v>
      </c>
      <c r="M10" s="550">
        <f t="shared" si="0"/>
        <v>6003</v>
      </c>
      <c r="N10" s="550">
        <f t="shared" si="0"/>
        <v>6165</v>
      </c>
      <c r="O10" s="550">
        <f t="shared" si="0"/>
        <v>5989</v>
      </c>
      <c r="P10" s="550">
        <f t="shared" si="0"/>
        <v>5709</v>
      </c>
      <c r="Q10" s="550">
        <f t="shared" si="0"/>
        <v>5587</v>
      </c>
      <c r="R10" s="550">
        <f t="shared" si="0"/>
        <v>5494</v>
      </c>
      <c r="S10" s="550">
        <f t="shared" si="0"/>
        <v>5457</v>
      </c>
      <c r="T10" s="550">
        <f t="shared" si="0"/>
        <v>5577</v>
      </c>
      <c r="U10" s="550">
        <f t="shared" si="0"/>
        <v>6242</v>
      </c>
      <c r="V10" s="550">
        <f t="shared" si="0"/>
        <v>8134</v>
      </c>
      <c r="W10" s="550">
        <f t="shared" si="0"/>
        <v>8988</v>
      </c>
      <c r="X10" s="550">
        <f t="shared" si="0"/>
        <v>9621</v>
      </c>
      <c r="Y10" s="550">
        <f t="shared" si="0"/>
        <v>10758</v>
      </c>
      <c r="Z10" s="550">
        <f t="shared" si="0"/>
        <v>11818</v>
      </c>
      <c r="AA10" s="550">
        <f t="shared" si="0"/>
        <v>12298</v>
      </c>
      <c r="AB10" s="550">
        <f t="shared" si="0"/>
        <v>12048</v>
      </c>
      <c r="AC10" s="550">
        <f t="shared" si="0"/>
        <v>12275</v>
      </c>
      <c r="AD10" s="550">
        <f t="shared" si="0"/>
        <v>13437</v>
      </c>
      <c r="AE10" s="550">
        <f t="shared" si="0"/>
        <v>15089</v>
      </c>
      <c r="AF10" s="550">
        <f t="shared" si="0"/>
        <v>14541</v>
      </c>
      <c r="AG10" s="550">
        <f t="shared" si="0"/>
        <v>13776</v>
      </c>
      <c r="AH10" s="550">
        <f t="shared" ref="AH10:BM10" si="1">SUM(AH7:AH9)</f>
        <v>13461</v>
      </c>
      <c r="AI10" s="550">
        <f t="shared" si="1"/>
        <v>12633</v>
      </c>
      <c r="AJ10" s="550">
        <f t="shared" si="1"/>
        <v>12047</v>
      </c>
      <c r="AK10" s="550">
        <f t="shared" si="1"/>
        <v>11530</v>
      </c>
      <c r="AL10" s="550">
        <f t="shared" si="1"/>
        <v>10985</v>
      </c>
      <c r="AM10" s="550">
        <f t="shared" si="1"/>
        <v>10222</v>
      </c>
      <c r="AN10" s="550">
        <f t="shared" si="1"/>
        <v>10079</v>
      </c>
      <c r="AO10" s="550">
        <f t="shared" si="1"/>
        <v>9631</v>
      </c>
      <c r="AP10" s="550">
        <f t="shared" si="1"/>
        <v>9292</v>
      </c>
      <c r="AQ10" s="550">
        <f t="shared" si="1"/>
        <v>8911</v>
      </c>
      <c r="AR10" s="550">
        <f t="shared" si="1"/>
        <v>8351</v>
      </c>
      <c r="AS10" s="550">
        <f t="shared" si="1"/>
        <v>7587</v>
      </c>
      <c r="AT10" s="550">
        <f t="shared" si="1"/>
        <v>6880</v>
      </c>
      <c r="AU10" s="550">
        <f t="shared" si="1"/>
        <v>7267</v>
      </c>
      <c r="AV10" s="550">
        <f t="shared" si="1"/>
        <v>6963</v>
      </c>
      <c r="AW10" s="550">
        <f t="shared" si="1"/>
        <v>6932</v>
      </c>
      <c r="AX10" s="550">
        <f t="shared" si="1"/>
        <v>7185</v>
      </c>
      <c r="AY10" s="550">
        <f t="shared" si="1"/>
        <v>7521</v>
      </c>
      <c r="AZ10" s="550">
        <f t="shared" si="1"/>
        <v>7742</v>
      </c>
      <c r="BA10" s="550">
        <f t="shared" si="1"/>
        <v>7803</v>
      </c>
      <c r="BB10" s="550">
        <f t="shared" si="1"/>
        <v>8146</v>
      </c>
      <c r="BC10" s="550">
        <f t="shared" si="1"/>
        <v>8196</v>
      </c>
      <c r="BD10" s="550">
        <f t="shared" si="1"/>
        <v>7973</v>
      </c>
      <c r="BE10" s="550">
        <f t="shared" si="1"/>
        <v>8097</v>
      </c>
      <c r="BF10" s="550">
        <f t="shared" si="1"/>
        <v>8106</v>
      </c>
      <c r="BG10" s="550">
        <f t="shared" si="1"/>
        <v>8184</v>
      </c>
      <c r="BH10" s="550">
        <f t="shared" si="1"/>
        <v>8151</v>
      </c>
      <c r="BI10" s="550">
        <f t="shared" si="1"/>
        <v>8071</v>
      </c>
      <c r="BJ10" s="550">
        <f t="shared" si="1"/>
        <v>7668</v>
      </c>
      <c r="BK10" s="550">
        <f t="shared" si="1"/>
        <v>7195</v>
      </c>
      <c r="BL10" s="550">
        <f t="shared" si="1"/>
        <v>7123</v>
      </c>
      <c r="BM10" s="550">
        <f t="shared" si="1"/>
        <v>6761</v>
      </c>
      <c r="BN10" s="550">
        <f t="shared" ref="BN10:CO10" si="2">SUM(BN7:BN9)</f>
        <v>6437</v>
      </c>
      <c r="BO10" s="550">
        <f t="shared" si="2"/>
        <v>6350</v>
      </c>
      <c r="BP10" s="550">
        <f t="shared" si="2"/>
        <v>5810</v>
      </c>
      <c r="BQ10" s="550">
        <f t="shared" si="2"/>
        <v>5442</v>
      </c>
      <c r="BR10" s="550">
        <f t="shared" si="2"/>
        <v>5056</v>
      </c>
      <c r="BS10" s="550">
        <f t="shared" si="2"/>
        <v>4839</v>
      </c>
      <c r="BT10" s="550">
        <f t="shared" si="2"/>
        <v>4738</v>
      </c>
      <c r="BU10" s="550">
        <f t="shared" si="2"/>
        <v>4573</v>
      </c>
      <c r="BV10" s="550">
        <f t="shared" si="2"/>
        <v>4503</v>
      </c>
      <c r="BW10" s="550">
        <f t="shared" si="2"/>
        <v>4523</v>
      </c>
      <c r="BX10" s="550">
        <f t="shared" si="2"/>
        <v>4690</v>
      </c>
      <c r="BY10" s="550">
        <f t="shared" si="2"/>
        <v>3529</v>
      </c>
      <c r="BZ10" s="550">
        <f t="shared" si="2"/>
        <v>3374</v>
      </c>
      <c r="CA10" s="550">
        <f t="shared" si="2"/>
        <v>3274</v>
      </c>
      <c r="CB10" s="550">
        <f t="shared" si="2"/>
        <v>3075</v>
      </c>
      <c r="CC10" s="550">
        <f t="shared" si="2"/>
        <v>2764</v>
      </c>
      <c r="CD10" s="550">
        <f t="shared" si="2"/>
        <v>2629</v>
      </c>
      <c r="CE10" s="550">
        <f t="shared" si="2"/>
        <v>2659</v>
      </c>
      <c r="CF10" s="550">
        <f t="shared" si="2"/>
        <v>2524</v>
      </c>
      <c r="CG10" s="550">
        <f t="shared" si="2"/>
        <v>2344</v>
      </c>
      <c r="CH10" s="550">
        <f t="shared" si="2"/>
        <v>2200</v>
      </c>
      <c r="CI10" s="550">
        <f t="shared" si="2"/>
        <v>1915</v>
      </c>
      <c r="CJ10" s="550">
        <f t="shared" si="2"/>
        <v>1876</v>
      </c>
      <c r="CK10" s="550">
        <f t="shared" si="2"/>
        <v>1568</v>
      </c>
      <c r="CL10" s="550">
        <f t="shared" si="2"/>
        <v>1425</v>
      </c>
      <c r="CM10" s="550">
        <f t="shared" si="2"/>
        <v>1290</v>
      </c>
      <c r="CN10" s="550">
        <f t="shared" si="2"/>
        <v>1089</v>
      </c>
      <c r="CO10" s="550">
        <f t="shared" si="2"/>
        <v>3914</v>
      </c>
    </row>
    <row r="11" spans="1:93" ht="4.5" customHeight="1">
      <c r="A11" s="300"/>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c r="AZ11" s="300"/>
      <c r="BA11" s="300"/>
      <c r="BB11" s="300"/>
      <c r="BC11" s="300"/>
      <c r="BD11" s="300"/>
      <c r="BE11" s="300"/>
      <c r="BF11" s="300"/>
      <c r="BG11" s="300"/>
      <c r="BH11" s="300"/>
      <c r="BI11" s="300"/>
      <c r="BJ11" s="300"/>
      <c r="BK11" s="300"/>
      <c r="BL11" s="300"/>
      <c r="BM11" s="300"/>
      <c r="BN11" s="300"/>
      <c r="BO11" s="300"/>
      <c r="BP11" s="300"/>
      <c r="BQ11" s="300"/>
      <c r="BR11" s="300"/>
      <c r="BS11" s="300"/>
      <c r="BT11" s="300"/>
      <c r="BU11" s="300"/>
      <c r="BV11" s="300"/>
      <c r="BW11" s="300"/>
      <c r="BX11" s="300"/>
      <c r="BY11" s="300"/>
      <c r="BZ11" s="300"/>
      <c r="CA11" s="300"/>
      <c r="CB11" s="300"/>
      <c r="CC11" s="300"/>
      <c r="CD11" s="300"/>
      <c r="CE11" s="300"/>
      <c r="CF11" s="300"/>
      <c r="CG11" s="300"/>
      <c r="CH11" s="300"/>
      <c r="CI11" s="300"/>
      <c r="CJ11" s="300"/>
      <c r="CK11" s="300"/>
      <c r="CL11" s="300"/>
      <c r="CM11" s="300"/>
      <c r="CN11" s="300"/>
      <c r="CO11" s="300"/>
    </row>
    <row r="12" spans="1:93" ht="19.95" customHeight="1">
      <c r="A12" s="96" t="s">
        <v>26</v>
      </c>
      <c r="B12" s="280">
        <v>5466000</v>
      </c>
      <c r="C12" s="280">
        <v>48635</v>
      </c>
      <c r="D12" s="280">
        <v>51062</v>
      </c>
      <c r="E12" s="280">
        <v>52945</v>
      </c>
      <c r="F12" s="280">
        <v>54449</v>
      </c>
      <c r="G12" s="280">
        <v>56715</v>
      </c>
      <c r="H12" s="280">
        <v>57581</v>
      </c>
      <c r="I12" s="280">
        <v>57938</v>
      </c>
      <c r="J12" s="280">
        <v>59171</v>
      </c>
      <c r="K12" s="280">
        <v>60666</v>
      </c>
      <c r="L12" s="280">
        <v>62547</v>
      </c>
      <c r="M12" s="280">
        <v>59638</v>
      </c>
      <c r="N12" s="280">
        <v>61301</v>
      </c>
      <c r="O12" s="280">
        <v>61018</v>
      </c>
      <c r="P12" s="280">
        <v>58637</v>
      </c>
      <c r="Q12" s="280">
        <v>57487</v>
      </c>
      <c r="R12" s="280">
        <v>56993</v>
      </c>
      <c r="S12" s="280">
        <v>55890</v>
      </c>
      <c r="T12" s="280">
        <v>54249</v>
      </c>
      <c r="U12" s="280">
        <v>54563</v>
      </c>
      <c r="V12" s="280">
        <v>60425</v>
      </c>
      <c r="W12" s="280">
        <v>63647</v>
      </c>
      <c r="X12" s="280">
        <v>66446</v>
      </c>
      <c r="Y12" s="280">
        <v>68571</v>
      </c>
      <c r="Z12" s="280">
        <v>71700</v>
      </c>
      <c r="AA12" s="280">
        <v>71391</v>
      </c>
      <c r="AB12" s="280">
        <v>71106</v>
      </c>
      <c r="AC12" s="280">
        <v>73027</v>
      </c>
      <c r="AD12" s="280">
        <v>74855</v>
      </c>
      <c r="AE12" s="280">
        <v>79056</v>
      </c>
      <c r="AF12" s="280">
        <v>79160</v>
      </c>
      <c r="AG12" s="280">
        <v>76267</v>
      </c>
      <c r="AH12" s="280">
        <v>75771</v>
      </c>
      <c r="AI12" s="280">
        <v>75784</v>
      </c>
      <c r="AJ12" s="280">
        <v>73408</v>
      </c>
      <c r="AK12" s="280">
        <v>72839</v>
      </c>
      <c r="AL12" s="280">
        <v>72209</v>
      </c>
      <c r="AM12" s="280">
        <v>70023</v>
      </c>
      <c r="AN12" s="280">
        <v>70666</v>
      </c>
      <c r="AO12" s="280">
        <v>71648</v>
      </c>
      <c r="AP12" s="280">
        <v>71120</v>
      </c>
      <c r="AQ12" s="280">
        <v>69697</v>
      </c>
      <c r="AR12" s="280">
        <v>67069</v>
      </c>
      <c r="AS12" s="280">
        <v>62260</v>
      </c>
      <c r="AT12" s="280">
        <v>61058</v>
      </c>
      <c r="AU12" s="280">
        <v>64282</v>
      </c>
      <c r="AV12" s="280">
        <v>64531</v>
      </c>
      <c r="AW12" s="280">
        <v>65662</v>
      </c>
      <c r="AX12" s="280">
        <v>69579</v>
      </c>
      <c r="AY12" s="280">
        <v>73692</v>
      </c>
      <c r="AZ12" s="280">
        <v>76460</v>
      </c>
      <c r="BA12" s="280">
        <v>75377</v>
      </c>
      <c r="BB12" s="280">
        <v>78343</v>
      </c>
      <c r="BC12" s="280">
        <v>79712</v>
      </c>
      <c r="BD12" s="280">
        <v>80132</v>
      </c>
      <c r="BE12" s="280">
        <v>79549</v>
      </c>
      <c r="BF12" s="280">
        <v>82107</v>
      </c>
      <c r="BG12" s="280">
        <v>81133</v>
      </c>
      <c r="BH12" s="280">
        <v>80820</v>
      </c>
      <c r="BI12" s="280">
        <v>78716</v>
      </c>
      <c r="BJ12" s="280">
        <v>76568</v>
      </c>
      <c r="BK12" s="280">
        <v>73864</v>
      </c>
      <c r="BL12" s="280">
        <v>73032</v>
      </c>
      <c r="BM12" s="280">
        <v>70790</v>
      </c>
      <c r="BN12" s="280">
        <v>68622</v>
      </c>
      <c r="BO12" s="280">
        <v>66261</v>
      </c>
      <c r="BP12" s="280">
        <v>63006</v>
      </c>
      <c r="BQ12" s="280">
        <v>61854</v>
      </c>
      <c r="BR12" s="280">
        <v>60188</v>
      </c>
      <c r="BS12" s="280">
        <v>57711</v>
      </c>
      <c r="BT12" s="280">
        <v>57674</v>
      </c>
      <c r="BU12" s="280">
        <v>57542</v>
      </c>
      <c r="BV12" s="280">
        <v>58270</v>
      </c>
      <c r="BW12" s="280">
        <v>59477</v>
      </c>
      <c r="BX12" s="280">
        <v>63508</v>
      </c>
      <c r="BY12" s="280">
        <v>47033</v>
      </c>
      <c r="BZ12" s="280">
        <v>43773</v>
      </c>
      <c r="CA12" s="280">
        <v>43790</v>
      </c>
      <c r="CB12" s="280">
        <v>40965</v>
      </c>
      <c r="CC12" s="280">
        <v>36647</v>
      </c>
      <c r="CD12" s="280">
        <v>33035</v>
      </c>
      <c r="CE12" s="280">
        <v>32822</v>
      </c>
      <c r="CF12" s="280">
        <v>31017</v>
      </c>
      <c r="CG12" s="280">
        <v>29101</v>
      </c>
      <c r="CH12" s="280">
        <v>26288</v>
      </c>
      <c r="CI12" s="280">
        <v>24068</v>
      </c>
      <c r="CJ12" s="280">
        <v>21747</v>
      </c>
      <c r="CK12" s="280">
        <v>18980</v>
      </c>
      <c r="CL12" s="280">
        <v>16467</v>
      </c>
      <c r="CM12" s="280">
        <v>14836</v>
      </c>
      <c r="CN12" s="280">
        <v>12532</v>
      </c>
      <c r="CO12" s="280">
        <v>43749</v>
      </c>
    </row>
    <row r="13" spans="1:93" ht="15">
      <c r="A13" s="11"/>
      <c r="B13" s="40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row>
    <row r="14" spans="1:93" ht="19.95" customHeight="1">
      <c r="A14" s="52" t="s">
        <v>49</v>
      </c>
      <c r="B14" s="52" t="s">
        <v>465</v>
      </c>
      <c r="C14" s="119"/>
      <c r="D14" s="773"/>
      <c r="E14" s="773"/>
      <c r="F14" s="773"/>
      <c r="G14" s="773"/>
      <c r="H14" s="774"/>
      <c r="I14" s="773"/>
      <c r="J14" s="52"/>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52" t="s">
        <v>185</v>
      </c>
      <c r="CO14" s="44"/>
    </row>
    <row r="15" spans="1:93" ht="13.95" customHeight="1">
      <c r="A15" s="52"/>
      <c r="B15" s="52"/>
      <c r="C15" s="119"/>
      <c r="D15" s="773"/>
      <c r="E15" s="773"/>
      <c r="F15" s="773"/>
      <c r="G15" s="773"/>
      <c r="H15" s="774"/>
      <c r="I15" s="773"/>
      <c r="J15" s="775"/>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19"/>
      <c r="CE15" s="44"/>
      <c r="CF15" s="44"/>
      <c r="CG15" s="44"/>
      <c r="CH15" s="44"/>
      <c r="CI15" s="44"/>
      <c r="CJ15" s="44"/>
      <c r="CK15" s="44"/>
      <c r="CL15" s="44"/>
      <c r="CM15" s="44"/>
      <c r="CN15" s="44"/>
      <c r="CO15" s="44"/>
    </row>
    <row r="16" spans="1:93" ht="19.95" customHeight="1">
      <c r="A16" s="770" t="s">
        <v>480</v>
      </c>
      <c r="B16" s="364"/>
      <c r="C16" s="364"/>
      <c r="D16" s="773"/>
      <c r="E16" s="773"/>
      <c r="F16" s="773"/>
      <c r="G16" s="773"/>
      <c r="H16" s="773"/>
      <c r="I16" s="773"/>
      <c r="J16" s="773"/>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row>
    <row r="17" spans="1:93" ht="13.95" customHeight="1">
      <c r="A17" s="770"/>
      <c r="B17" s="364"/>
      <c r="C17" s="364"/>
      <c r="D17" s="773"/>
      <c r="E17" s="773"/>
      <c r="F17" s="773"/>
      <c r="G17" s="773"/>
      <c r="H17" s="773"/>
      <c r="I17" s="773"/>
      <c r="J17" s="773"/>
      <c r="K17" s="773"/>
      <c r="L17" s="773"/>
      <c r="M17" s="773"/>
      <c r="N17" s="773"/>
      <c r="O17" s="773"/>
      <c r="P17" s="773"/>
      <c r="Q17" s="773"/>
    </row>
    <row r="18" spans="1:93" ht="19.95" customHeight="1">
      <c r="A18" s="364" t="s">
        <v>464</v>
      </c>
      <c r="B18" s="364"/>
      <c r="C18" s="364"/>
      <c r="D18" s="773"/>
      <c r="E18" s="773"/>
      <c r="F18" s="773"/>
      <c r="G18" s="773"/>
      <c r="H18" s="773"/>
      <c r="I18" s="773"/>
      <c r="J18" s="773"/>
      <c r="K18" s="773"/>
      <c r="L18" s="773"/>
      <c r="M18" s="773"/>
      <c r="N18" s="773"/>
      <c r="O18" s="773"/>
      <c r="P18" s="773"/>
      <c r="Q18" s="773"/>
    </row>
    <row r="19" spans="1:93" ht="13.95" customHeight="1">
      <c r="A19" s="364"/>
      <c r="B19" s="364"/>
      <c r="C19" s="364"/>
      <c r="D19" s="773"/>
      <c r="E19" s="773"/>
      <c r="F19" s="773"/>
      <c r="G19" s="773"/>
      <c r="H19" s="773"/>
      <c r="I19" s="773"/>
      <c r="J19" s="773"/>
      <c r="K19" s="773"/>
      <c r="L19" s="773"/>
      <c r="M19" s="773"/>
      <c r="N19" s="773"/>
      <c r="O19" s="773"/>
      <c r="P19" s="773"/>
      <c r="Q19" s="773"/>
      <c r="CN19" s="771" t="s">
        <v>320</v>
      </c>
    </row>
    <row r="21" spans="1:93" ht="19.95" customHeight="1">
      <c r="A21" s="110" t="s">
        <v>965</v>
      </c>
      <c r="P21" s="771" t="s">
        <v>320</v>
      </c>
    </row>
    <row r="23" spans="1:93" ht="15.6">
      <c r="B23" s="551" t="s">
        <v>463</v>
      </c>
      <c r="C23" s="552"/>
      <c r="D23" s="552"/>
      <c r="E23" s="552"/>
      <c r="F23" s="552"/>
      <c r="G23" s="552"/>
      <c r="H23" s="552"/>
      <c r="I23" s="552"/>
      <c r="J23" s="552"/>
      <c r="K23" s="552"/>
      <c r="L23" s="552"/>
      <c r="M23" s="552"/>
      <c r="N23" s="551" t="s">
        <v>463</v>
      </c>
      <c r="O23" s="552"/>
      <c r="P23" s="552"/>
      <c r="Q23" s="552"/>
      <c r="R23" s="552"/>
      <c r="S23" s="552"/>
      <c r="T23" s="552"/>
      <c r="U23" s="552"/>
      <c r="V23" s="552"/>
      <c r="W23" s="552"/>
      <c r="X23" s="551" t="s">
        <v>463</v>
      </c>
      <c r="Y23" s="552"/>
      <c r="Z23" s="552"/>
      <c r="AA23" s="552"/>
      <c r="AB23" s="552"/>
      <c r="AC23" s="552"/>
      <c r="AD23" s="552"/>
      <c r="AE23" s="552"/>
      <c r="AF23" s="552"/>
      <c r="AG23" s="552"/>
      <c r="AH23" s="551" t="s">
        <v>463</v>
      </c>
      <c r="AI23" s="552"/>
      <c r="AJ23" s="552"/>
      <c r="AK23" s="552"/>
      <c r="AL23" s="552"/>
      <c r="AM23" s="552"/>
      <c r="AN23" s="552"/>
      <c r="AO23" s="552"/>
      <c r="AP23" s="552"/>
      <c r="AQ23" s="552"/>
      <c r="AR23" s="551" t="s">
        <v>463</v>
      </c>
      <c r="AS23" s="552"/>
      <c r="AT23" s="552"/>
      <c r="AU23" s="552"/>
      <c r="AV23" s="552"/>
      <c r="AW23" s="552"/>
      <c r="AX23" s="552"/>
      <c r="AY23" s="552"/>
      <c r="AZ23" s="552"/>
      <c r="BA23" s="552"/>
      <c r="BB23" s="551" t="s">
        <v>463</v>
      </c>
      <c r="BC23" s="552"/>
      <c r="BD23" s="552"/>
      <c r="BE23" s="552"/>
      <c r="BF23" s="552"/>
      <c r="BG23" s="552"/>
      <c r="BH23" s="552"/>
      <c r="BI23" s="552"/>
      <c r="BJ23" s="552"/>
      <c r="BK23" s="552"/>
      <c r="BL23" s="551" t="s">
        <v>463</v>
      </c>
      <c r="BM23" s="552"/>
      <c r="BN23" s="552"/>
      <c r="BO23" s="552"/>
      <c r="BP23" s="552"/>
      <c r="BQ23" s="552"/>
      <c r="BR23" s="552"/>
      <c r="BS23" s="552"/>
      <c r="BT23" s="552"/>
      <c r="BU23" s="552"/>
      <c r="BV23" s="551" t="s">
        <v>463</v>
      </c>
      <c r="BW23" s="552"/>
      <c r="BX23" s="552"/>
      <c r="BY23" s="552"/>
      <c r="BZ23" s="552"/>
      <c r="CA23" s="552"/>
      <c r="CB23" s="552"/>
      <c r="CC23" s="552"/>
      <c r="CD23" s="552"/>
      <c r="CE23" s="552"/>
      <c r="CF23" s="551" t="s">
        <v>463</v>
      </c>
      <c r="CG23" s="552"/>
      <c r="CH23" s="552"/>
      <c r="CI23" s="552"/>
      <c r="CJ23" s="552"/>
      <c r="CK23" s="552"/>
      <c r="CL23" s="552"/>
      <c r="CM23" s="552"/>
      <c r="CN23" s="552"/>
      <c r="CO23" s="553"/>
    </row>
    <row r="24" spans="1:93" ht="19.95" customHeight="1">
      <c r="A24" s="298" t="s">
        <v>435</v>
      </c>
      <c r="B24" s="289" t="s">
        <v>436</v>
      </c>
      <c r="C24" s="289">
        <v>0</v>
      </c>
      <c r="D24" s="289">
        <v>1</v>
      </c>
      <c r="E24" s="289">
        <v>2</v>
      </c>
      <c r="F24" s="289">
        <v>3</v>
      </c>
      <c r="G24" s="289">
        <v>4</v>
      </c>
      <c r="H24" s="289">
        <v>5</v>
      </c>
      <c r="I24" s="289">
        <v>6</v>
      </c>
      <c r="J24" s="289">
        <v>7</v>
      </c>
      <c r="K24" s="289">
        <v>8</v>
      </c>
      <c r="L24" s="289">
        <v>9</v>
      </c>
      <c r="M24" s="289">
        <v>10</v>
      </c>
      <c r="N24" s="289">
        <v>11</v>
      </c>
      <c r="O24" s="289">
        <v>12</v>
      </c>
      <c r="P24" s="289">
        <v>13</v>
      </c>
      <c r="Q24" s="289">
        <v>14</v>
      </c>
      <c r="R24" s="289">
        <v>15</v>
      </c>
      <c r="S24" s="289">
        <v>16</v>
      </c>
      <c r="T24" s="289">
        <v>17</v>
      </c>
      <c r="U24" s="289">
        <v>18</v>
      </c>
      <c r="V24" s="289">
        <v>19</v>
      </c>
      <c r="W24" s="289">
        <v>20</v>
      </c>
      <c r="X24" s="289">
        <v>21</v>
      </c>
      <c r="Y24" s="289">
        <v>22</v>
      </c>
      <c r="Z24" s="289">
        <v>23</v>
      </c>
      <c r="AA24" s="289">
        <v>24</v>
      </c>
      <c r="AB24" s="289">
        <v>25</v>
      </c>
      <c r="AC24" s="289">
        <v>26</v>
      </c>
      <c r="AD24" s="289">
        <v>27</v>
      </c>
      <c r="AE24" s="289">
        <v>28</v>
      </c>
      <c r="AF24" s="289">
        <v>29</v>
      </c>
      <c r="AG24" s="289">
        <v>30</v>
      </c>
      <c r="AH24" s="289">
        <v>31</v>
      </c>
      <c r="AI24" s="289">
        <v>32</v>
      </c>
      <c r="AJ24" s="289">
        <v>33</v>
      </c>
      <c r="AK24" s="289">
        <v>34</v>
      </c>
      <c r="AL24" s="289">
        <v>35</v>
      </c>
      <c r="AM24" s="289">
        <v>36</v>
      </c>
      <c r="AN24" s="289">
        <v>37</v>
      </c>
      <c r="AO24" s="289">
        <v>38</v>
      </c>
      <c r="AP24" s="289">
        <v>39</v>
      </c>
      <c r="AQ24" s="289">
        <v>40</v>
      </c>
      <c r="AR24" s="289">
        <v>41</v>
      </c>
      <c r="AS24" s="289">
        <v>42</v>
      </c>
      <c r="AT24" s="289">
        <v>43</v>
      </c>
      <c r="AU24" s="289">
        <v>44</v>
      </c>
      <c r="AV24" s="289">
        <v>45</v>
      </c>
      <c r="AW24" s="289">
        <v>46</v>
      </c>
      <c r="AX24" s="289">
        <v>47</v>
      </c>
      <c r="AY24" s="289">
        <v>48</v>
      </c>
      <c r="AZ24" s="289">
        <v>49</v>
      </c>
      <c r="BA24" s="289">
        <v>50</v>
      </c>
      <c r="BB24" s="289">
        <v>51</v>
      </c>
      <c r="BC24" s="289">
        <v>52</v>
      </c>
      <c r="BD24" s="289">
        <v>53</v>
      </c>
      <c r="BE24" s="289">
        <v>54</v>
      </c>
      <c r="BF24" s="289">
        <v>55</v>
      </c>
      <c r="BG24" s="289">
        <v>56</v>
      </c>
      <c r="BH24" s="289">
        <v>57</v>
      </c>
      <c r="BI24" s="289">
        <v>58</v>
      </c>
      <c r="BJ24" s="289">
        <v>59</v>
      </c>
      <c r="BK24" s="289">
        <v>60</v>
      </c>
      <c r="BL24" s="289">
        <v>61</v>
      </c>
      <c r="BM24" s="289">
        <v>62</v>
      </c>
      <c r="BN24" s="289">
        <v>63</v>
      </c>
      <c r="BO24" s="289">
        <v>64</v>
      </c>
      <c r="BP24" s="289">
        <v>65</v>
      </c>
      <c r="BQ24" s="289">
        <v>66</v>
      </c>
      <c r="BR24" s="289">
        <v>67</v>
      </c>
      <c r="BS24" s="289">
        <v>68</v>
      </c>
      <c r="BT24" s="289">
        <v>69</v>
      </c>
      <c r="BU24" s="289">
        <v>70</v>
      </c>
      <c r="BV24" s="289">
        <v>71</v>
      </c>
      <c r="BW24" s="289">
        <v>72</v>
      </c>
      <c r="BX24" s="289">
        <v>73</v>
      </c>
      <c r="BY24" s="289">
        <v>74</v>
      </c>
      <c r="BZ24" s="289">
        <v>75</v>
      </c>
      <c r="CA24" s="289">
        <v>76</v>
      </c>
      <c r="CB24" s="289">
        <v>77</v>
      </c>
      <c r="CC24" s="289">
        <v>78</v>
      </c>
      <c r="CD24" s="289">
        <v>79</v>
      </c>
      <c r="CE24" s="289">
        <v>80</v>
      </c>
      <c r="CF24" s="289">
        <v>81</v>
      </c>
      <c r="CG24" s="289">
        <v>82</v>
      </c>
      <c r="CH24" s="289">
        <v>83</v>
      </c>
      <c r="CI24" s="289">
        <v>84</v>
      </c>
      <c r="CJ24" s="289">
        <v>85</v>
      </c>
      <c r="CK24" s="289">
        <v>86</v>
      </c>
      <c r="CL24" s="289">
        <v>87</v>
      </c>
      <c r="CM24" s="289">
        <v>88</v>
      </c>
      <c r="CN24" s="289">
        <v>89</v>
      </c>
      <c r="CO24" s="289" t="s">
        <v>410</v>
      </c>
    </row>
    <row r="25" spans="1:93" ht="19.95" customHeight="1">
      <c r="A25" s="285" t="s">
        <v>4</v>
      </c>
      <c r="B25" s="442">
        <v>88787</v>
      </c>
      <c r="C25" s="442">
        <v>960</v>
      </c>
      <c r="D25" s="442">
        <v>1009</v>
      </c>
      <c r="E25" s="442">
        <v>1005</v>
      </c>
      <c r="F25" s="442">
        <v>1050</v>
      </c>
      <c r="G25" s="442">
        <v>1015</v>
      </c>
      <c r="H25" s="442">
        <v>1088</v>
      </c>
      <c r="I25" s="442">
        <v>1075</v>
      </c>
      <c r="J25" s="442">
        <v>1086</v>
      </c>
      <c r="K25" s="442">
        <v>1054</v>
      </c>
      <c r="L25" s="442">
        <v>1084</v>
      </c>
      <c r="M25" s="442">
        <v>963</v>
      </c>
      <c r="N25" s="442">
        <v>966</v>
      </c>
      <c r="O25" s="442">
        <v>907</v>
      </c>
      <c r="P25" s="442">
        <v>883</v>
      </c>
      <c r="Q25" s="442">
        <v>914</v>
      </c>
      <c r="R25" s="442">
        <v>874</v>
      </c>
      <c r="S25" s="442">
        <v>801</v>
      </c>
      <c r="T25" s="442">
        <v>854</v>
      </c>
      <c r="U25" s="442">
        <v>880</v>
      </c>
      <c r="V25" s="442">
        <v>966</v>
      </c>
      <c r="W25" s="442">
        <v>1052</v>
      </c>
      <c r="X25" s="442">
        <v>1106</v>
      </c>
      <c r="Y25" s="442">
        <v>1353</v>
      </c>
      <c r="Z25" s="442">
        <v>1491</v>
      </c>
      <c r="AA25" s="442">
        <v>1623</v>
      </c>
      <c r="AB25" s="442">
        <v>1590</v>
      </c>
      <c r="AC25" s="442">
        <v>1671</v>
      </c>
      <c r="AD25" s="442">
        <v>1758</v>
      </c>
      <c r="AE25" s="442">
        <v>2145</v>
      </c>
      <c r="AF25" s="442">
        <v>2112</v>
      </c>
      <c r="AG25" s="442">
        <v>2038</v>
      </c>
      <c r="AH25" s="442">
        <v>1927</v>
      </c>
      <c r="AI25" s="442">
        <v>1774</v>
      </c>
      <c r="AJ25" s="442">
        <v>1800</v>
      </c>
      <c r="AK25" s="442">
        <v>1706</v>
      </c>
      <c r="AL25" s="442">
        <v>1584</v>
      </c>
      <c r="AM25" s="442">
        <v>1477</v>
      </c>
      <c r="AN25" s="442">
        <v>1447</v>
      </c>
      <c r="AO25" s="442">
        <v>1421</v>
      </c>
      <c r="AP25" s="442">
        <v>1295</v>
      </c>
      <c r="AQ25" s="442">
        <v>1207</v>
      </c>
      <c r="AR25" s="442">
        <v>1244</v>
      </c>
      <c r="AS25" s="442">
        <v>1070</v>
      </c>
      <c r="AT25" s="442">
        <v>958</v>
      </c>
      <c r="AU25" s="442">
        <v>1017</v>
      </c>
      <c r="AV25" s="442">
        <v>970</v>
      </c>
      <c r="AW25" s="442">
        <v>944</v>
      </c>
      <c r="AX25" s="442">
        <v>929</v>
      </c>
      <c r="AY25" s="442">
        <v>1010</v>
      </c>
      <c r="AZ25" s="442">
        <v>1009</v>
      </c>
      <c r="BA25" s="442">
        <v>1085</v>
      </c>
      <c r="BB25" s="442">
        <v>1078</v>
      </c>
      <c r="BC25" s="442">
        <v>1119</v>
      </c>
      <c r="BD25" s="442">
        <v>1133</v>
      </c>
      <c r="BE25" s="442">
        <v>1040</v>
      </c>
      <c r="BF25" s="442">
        <v>1134</v>
      </c>
      <c r="BG25" s="442">
        <v>1171</v>
      </c>
      <c r="BH25" s="442">
        <v>1159</v>
      </c>
      <c r="BI25" s="442">
        <v>1144</v>
      </c>
      <c r="BJ25" s="442">
        <v>1075</v>
      </c>
      <c r="BK25" s="442">
        <v>1082</v>
      </c>
      <c r="BL25" s="442">
        <v>965</v>
      </c>
      <c r="BM25" s="442">
        <v>962</v>
      </c>
      <c r="BN25" s="442">
        <v>882</v>
      </c>
      <c r="BO25" s="442">
        <v>856</v>
      </c>
      <c r="BP25" s="442">
        <v>797</v>
      </c>
      <c r="BQ25" s="442">
        <v>712</v>
      </c>
      <c r="BR25" s="442">
        <v>729</v>
      </c>
      <c r="BS25" s="442">
        <v>698</v>
      </c>
      <c r="BT25" s="442">
        <v>626</v>
      </c>
      <c r="BU25" s="442">
        <v>603</v>
      </c>
      <c r="BV25" s="442">
        <v>628</v>
      </c>
      <c r="BW25" s="442">
        <v>612</v>
      </c>
      <c r="BX25" s="442">
        <v>659</v>
      </c>
      <c r="BY25" s="442">
        <v>482</v>
      </c>
      <c r="BZ25" s="442">
        <v>418</v>
      </c>
      <c r="CA25" s="442">
        <v>436</v>
      </c>
      <c r="CB25" s="442">
        <v>385</v>
      </c>
      <c r="CC25" s="442">
        <v>363</v>
      </c>
      <c r="CD25" s="442">
        <v>325</v>
      </c>
      <c r="CE25" s="442">
        <v>286</v>
      </c>
      <c r="CF25" s="442">
        <v>303</v>
      </c>
      <c r="CG25" s="442">
        <v>264</v>
      </c>
      <c r="CH25" s="442">
        <v>225</v>
      </c>
      <c r="CI25" s="442">
        <v>221</v>
      </c>
      <c r="CJ25" s="442">
        <v>186</v>
      </c>
      <c r="CK25" s="442">
        <v>149</v>
      </c>
      <c r="CL25" s="442">
        <v>151</v>
      </c>
      <c r="CM25" s="442">
        <v>114</v>
      </c>
      <c r="CN25" s="442">
        <v>93</v>
      </c>
      <c r="CO25" s="442">
        <v>275</v>
      </c>
    </row>
    <row r="26" spans="1:93" ht="19.95" customHeight="1">
      <c r="A26" s="285" t="s">
        <v>5</v>
      </c>
      <c r="B26" s="442">
        <v>110221</v>
      </c>
      <c r="C26" s="442">
        <v>923</v>
      </c>
      <c r="D26" s="442">
        <v>974</v>
      </c>
      <c r="E26" s="442">
        <v>917</v>
      </c>
      <c r="F26" s="442">
        <v>1003</v>
      </c>
      <c r="G26" s="442">
        <v>982</v>
      </c>
      <c r="H26" s="442">
        <v>978</v>
      </c>
      <c r="I26" s="442">
        <v>1008</v>
      </c>
      <c r="J26" s="442">
        <v>1000</v>
      </c>
      <c r="K26" s="442">
        <v>1026</v>
      </c>
      <c r="L26" s="442">
        <v>1111</v>
      </c>
      <c r="M26" s="442">
        <v>916</v>
      </c>
      <c r="N26" s="442">
        <v>977</v>
      </c>
      <c r="O26" s="442">
        <v>963</v>
      </c>
      <c r="P26" s="442">
        <v>838</v>
      </c>
      <c r="Q26" s="442">
        <v>886</v>
      </c>
      <c r="R26" s="442">
        <v>853</v>
      </c>
      <c r="S26" s="442">
        <v>842</v>
      </c>
      <c r="T26" s="442">
        <v>938</v>
      </c>
      <c r="U26" s="442">
        <v>1308</v>
      </c>
      <c r="V26" s="442">
        <v>2037</v>
      </c>
      <c r="W26" s="442">
        <v>2344</v>
      </c>
      <c r="X26" s="442">
        <v>2413</v>
      </c>
      <c r="Y26" s="442">
        <v>2626</v>
      </c>
      <c r="Z26" s="442">
        <v>2845</v>
      </c>
      <c r="AA26" s="442">
        <v>2844</v>
      </c>
      <c r="AB26" s="442">
        <v>2730</v>
      </c>
      <c r="AC26" s="442">
        <v>2572</v>
      </c>
      <c r="AD26" s="442">
        <v>2678</v>
      </c>
      <c r="AE26" s="442">
        <v>2934</v>
      </c>
      <c r="AF26" s="442">
        <v>2734</v>
      </c>
      <c r="AG26" s="442">
        <v>2557</v>
      </c>
      <c r="AH26" s="442">
        <v>2516</v>
      </c>
      <c r="AI26" s="442">
        <v>2350</v>
      </c>
      <c r="AJ26" s="442">
        <v>2089</v>
      </c>
      <c r="AK26" s="442">
        <v>2105</v>
      </c>
      <c r="AL26" s="442">
        <v>2021</v>
      </c>
      <c r="AM26" s="442">
        <v>1809</v>
      </c>
      <c r="AN26" s="442">
        <v>1768</v>
      </c>
      <c r="AO26" s="442">
        <v>1694</v>
      </c>
      <c r="AP26" s="442">
        <v>1660</v>
      </c>
      <c r="AQ26" s="442">
        <v>1546</v>
      </c>
      <c r="AR26" s="442">
        <v>1398</v>
      </c>
      <c r="AS26" s="442">
        <v>1300</v>
      </c>
      <c r="AT26" s="442">
        <v>1191</v>
      </c>
      <c r="AU26" s="442">
        <v>1201</v>
      </c>
      <c r="AV26" s="442">
        <v>1209</v>
      </c>
      <c r="AW26" s="442">
        <v>1176</v>
      </c>
      <c r="AX26" s="442">
        <v>1307</v>
      </c>
      <c r="AY26" s="442">
        <v>1285</v>
      </c>
      <c r="AZ26" s="442">
        <v>1317</v>
      </c>
      <c r="BA26" s="442">
        <v>1202</v>
      </c>
      <c r="BB26" s="442">
        <v>1282</v>
      </c>
      <c r="BC26" s="442">
        <v>1302</v>
      </c>
      <c r="BD26" s="442">
        <v>1234</v>
      </c>
      <c r="BE26" s="442">
        <v>1284</v>
      </c>
      <c r="BF26" s="442">
        <v>1195</v>
      </c>
      <c r="BG26" s="442">
        <v>1222</v>
      </c>
      <c r="BH26" s="442">
        <v>1228</v>
      </c>
      <c r="BI26" s="442">
        <v>1258</v>
      </c>
      <c r="BJ26" s="442">
        <v>1169</v>
      </c>
      <c r="BK26" s="442">
        <v>1075</v>
      </c>
      <c r="BL26" s="442">
        <v>1076</v>
      </c>
      <c r="BM26" s="442">
        <v>1000</v>
      </c>
      <c r="BN26" s="442">
        <v>966</v>
      </c>
      <c r="BO26" s="442">
        <v>991</v>
      </c>
      <c r="BP26" s="442">
        <v>930</v>
      </c>
      <c r="BQ26" s="442">
        <v>834</v>
      </c>
      <c r="BR26" s="442">
        <v>796</v>
      </c>
      <c r="BS26" s="442">
        <v>740</v>
      </c>
      <c r="BT26" s="442">
        <v>754</v>
      </c>
      <c r="BU26" s="442">
        <v>714</v>
      </c>
      <c r="BV26" s="442">
        <v>727</v>
      </c>
      <c r="BW26" s="442">
        <v>699</v>
      </c>
      <c r="BX26" s="442">
        <v>734</v>
      </c>
      <c r="BY26" s="442">
        <v>519</v>
      </c>
      <c r="BZ26" s="442">
        <v>472</v>
      </c>
      <c r="CA26" s="442">
        <v>479</v>
      </c>
      <c r="CB26" s="442">
        <v>455</v>
      </c>
      <c r="CC26" s="442">
        <v>353</v>
      </c>
      <c r="CD26" s="442">
        <v>315</v>
      </c>
      <c r="CE26" s="442">
        <v>335</v>
      </c>
      <c r="CF26" s="442">
        <v>306</v>
      </c>
      <c r="CG26" s="442">
        <v>276</v>
      </c>
      <c r="CH26" s="442">
        <v>266</v>
      </c>
      <c r="CI26" s="442">
        <v>223</v>
      </c>
      <c r="CJ26" s="442">
        <v>194</v>
      </c>
      <c r="CK26" s="442">
        <v>167</v>
      </c>
      <c r="CL26" s="442">
        <v>153</v>
      </c>
      <c r="CM26" s="442">
        <v>140</v>
      </c>
      <c r="CN26" s="442">
        <v>101</v>
      </c>
      <c r="CO26" s="442">
        <v>356</v>
      </c>
    </row>
    <row r="27" spans="1:93" ht="19.95" customHeight="1">
      <c r="A27" s="285" t="s">
        <v>6</v>
      </c>
      <c r="B27" s="442">
        <v>112834</v>
      </c>
      <c r="C27" s="442">
        <v>1256</v>
      </c>
      <c r="D27" s="442">
        <v>1237</v>
      </c>
      <c r="E27" s="442">
        <v>1256</v>
      </c>
      <c r="F27" s="442">
        <v>1335</v>
      </c>
      <c r="G27" s="442">
        <v>1299</v>
      </c>
      <c r="H27" s="442">
        <v>1368</v>
      </c>
      <c r="I27" s="442">
        <v>1332</v>
      </c>
      <c r="J27" s="442">
        <v>1321</v>
      </c>
      <c r="K27" s="442">
        <v>1383</v>
      </c>
      <c r="L27" s="442">
        <v>1242</v>
      </c>
      <c r="M27" s="442">
        <v>1142</v>
      </c>
      <c r="N27" s="442">
        <v>1229</v>
      </c>
      <c r="O27" s="442">
        <v>1198</v>
      </c>
      <c r="P27" s="442">
        <v>1160</v>
      </c>
      <c r="Q27" s="442">
        <v>1130</v>
      </c>
      <c r="R27" s="442">
        <v>1105</v>
      </c>
      <c r="S27" s="442">
        <v>1205</v>
      </c>
      <c r="T27" s="442">
        <v>1095</v>
      </c>
      <c r="U27" s="442">
        <v>981</v>
      </c>
      <c r="V27" s="442">
        <v>986</v>
      </c>
      <c r="W27" s="442">
        <v>1108</v>
      </c>
      <c r="X27" s="442">
        <v>1164</v>
      </c>
      <c r="Y27" s="442">
        <v>1278</v>
      </c>
      <c r="Z27" s="442">
        <v>1409</v>
      </c>
      <c r="AA27" s="442">
        <v>1627</v>
      </c>
      <c r="AB27" s="442">
        <v>1729</v>
      </c>
      <c r="AC27" s="442">
        <v>1908</v>
      </c>
      <c r="AD27" s="442">
        <v>2189</v>
      </c>
      <c r="AE27" s="442">
        <v>2592</v>
      </c>
      <c r="AF27" s="442">
        <v>2527</v>
      </c>
      <c r="AG27" s="442">
        <v>2466</v>
      </c>
      <c r="AH27" s="442">
        <v>2372</v>
      </c>
      <c r="AI27" s="442">
        <v>2381</v>
      </c>
      <c r="AJ27" s="442">
        <v>2253</v>
      </c>
      <c r="AK27" s="442">
        <v>2287</v>
      </c>
      <c r="AL27" s="442">
        <v>2071</v>
      </c>
      <c r="AM27" s="442">
        <v>2086</v>
      </c>
      <c r="AN27" s="442">
        <v>2014</v>
      </c>
      <c r="AO27" s="442">
        <v>1884</v>
      </c>
      <c r="AP27" s="442">
        <v>1826</v>
      </c>
      <c r="AQ27" s="442">
        <v>1803</v>
      </c>
      <c r="AR27" s="442">
        <v>1621</v>
      </c>
      <c r="AS27" s="442">
        <v>1483</v>
      </c>
      <c r="AT27" s="442">
        <v>1348</v>
      </c>
      <c r="AU27" s="442">
        <v>1398</v>
      </c>
      <c r="AV27" s="442">
        <v>1309</v>
      </c>
      <c r="AW27" s="442">
        <v>1387</v>
      </c>
      <c r="AX27" s="442">
        <v>1305</v>
      </c>
      <c r="AY27" s="442">
        <v>1423</v>
      </c>
      <c r="AZ27" s="442">
        <v>1421</v>
      </c>
      <c r="BA27" s="442">
        <v>1449</v>
      </c>
      <c r="BB27" s="442">
        <v>1498</v>
      </c>
      <c r="BC27" s="442">
        <v>1469</v>
      </c>
      <c r="BD27" s="442">
        <v>1536</v>
      </c>
      <c r="BE27" s="442">
        <v>1517</v>
      </c>
      <c r="BF27" s="442">
        <v>1435</v>
      </c>
      <c r="BG27" s="442">
        <v>1376</v>
      </c>
      <c r="BH27" s="442">
        <v>1485</v>
      </c>
      <c r="BI27" s="442">
        <v>1430</v>
      </c>
      <c r="BJ27" s="442">
        <v>1356</v>
      </c>
      <c r="BK27" s="442">
        <v>1241</v>
      </c>
      <c r="BL27" s="442">
        <v>1289</v>
      </c>
      <c r="BM27" s="442">
        <v>1189</v>
      </c>
      <c r="BN27" s="442">
        <v>1186</v>
      </c>
      <c r="BO27" s="442">
        <v>1140</v>
      </c>
      <c r="BP27" s="442">
        <v>1074</v>
      </c>
      <c r="BQ27" s="442">
        <v>1025</v>
      </c>
      <c r="BR27" s="442">
        <v>971</v>
      </c>
      <c r="BS27" s="442">
        <v>939</v>
      </c>
      <c r="BT27" s="442">
        <v>916</v>
      </c>
      <c r="BU27" s="442">
        <v>847</v>
      </c>
      <c r="BV27" s="442">
        <v>754</v>
      </c>
      <c r="BW27" s="442">
        <v>840</v>
      </c>
      <c r="BX27" s="442">
        <v>800</v>
      </c>
      <c r="BY27" s="442">
        <v>624</v>
      </c>
      <c r="BZ27" s="442">
        <v>601</v>
      </c>
      <c r="CA27" s="442">
        <v>551</v>
      </c>
      <c r="CB27" s="442">
        <v>521</v>
      </c>
      <c r="CC27" s="442">
        <v>483</v>
      </c>
      <c r="CD27" s="442">
        <v>422</v>
      </c>
      <c r="CE27" s="442">
        <v>405</v>
      </c>
      <c r="CF27" s="442">
        <v>351</v>
      </c>
      <c r="CG27" s="442">
        <v>319</v>
      </c>
      <c r="CH27" s="442">
        <v>346</v>
      </c>
      <c r="CI27" s="442">
        <v>237</v>
      </c>
      <c r="CJ27" s="442">
        <v>260</v>
      </c>
      <c r="CK27" s="442">
        <v>179</v>
      </c>
      <c r="CL27" s="442">
        <v>159</v>
      </c>
      <c r="CM27" s="442">
        <v>158</v>
      </c>
      <c r="CN27" s="442">
        <v>137</v>
      </c>
      <c r="CO27" s="442">
        <v>390</v>
      </c>
    </row>
    <row r="28" spans="1:93" ht="19.95" customHeight="1">
      <c r="A28" s="96" t="s">
        <v>1</v>
      </c>
      <c r="B28" s="550">
        <f t="shared" ref="B28:AG28" si="3">SUM(B25:B27)</f>
        <v>311842</v>
      </c>
      <c r="C28" s="550">
        <f t="shared" si="3"/>
        <v>3139</v>
      </c>
      <c r="D28" s="550">
        <f t="shared" si="3"/>
        <v>3220</v>
      </c>
      <c r="E28" s="550">
        <f t="shared" si="3"/>
        <v>3178</v>
      </c>
      <c r="F28" s="550">
        <f t="shared" si="3"/>
        <v>3388</v>
      </c>
      <c r="G28" s="550">
        <f t="shared" si="3"/>
        <v>3296</v>
      </c>
      <c r="H28" s="550">
        <f t="shared" si="3"/>
        <v>3434</v>
      </c>
      <c r="I28" s="550">
        <f t="shared" si="3"/>
        <v>3415</v>
      </c>
      <c r="J28" s="550">
        <f t="shared" si="3"/>
        <v>3407</v>
      </c>
      <c r="K28" s="550">
        <f t="shared" si="3"/>
        <v>3463</v>
      </c>
      <c r="L28" s="550">
        <f t="shared" si="3"/>
        <v>3437</v>
      </c>
      <c r="M28" s="550">
        <f t="shared" si="3"/>
        <v>3021</v>
      </c>
      <c r="N28" s="550">
        <f t="shared" si="3"/>
        <v>3172</v>
      </c>
      <c r="O28" s="550">
        <f t="shared" si="3"/>
        <v>3068</v>
      </c>
      <c r="P28" s="550">
        <f t="shared" si="3"/>
        <v>2881</v>
      </c>
      <c r="Q28" s="550">
        <f t="shared" si="3"/>
        <v>2930</v>
      </c>
      <c r="R28" s="550">
        <f t="shared" si="3"/>
        <v>2832</v>
      </c>
      <c r="S28" s="550">
        <f t="shared" si="3"/>
        <v>2848</v>
      </c>
      <c r="T28" s="550">
        <f t="shared" si="3"/>
        <v>2887</v>
      </c>
      <c r="U28" s="550">
        <f t="shared" si="3"/>
        <v>3169</v>
      </c>
      <c r="V28" s="550">
        <f t="shared" si="3"/>
        <v>3989</v>
      </c>
      <c r="W28" s="550">
        <f t="shared" si="3"/>
        <v>4504</v>
      </c>
      <c r="X28" s="550">
        <f t="shared" si="3"/>
        <v>4683</v>
      </c>
      <c r="Y28" s="550">
        <f t="shared" si="3"/>
        <v>5257</v>
      </c>
      <c r="Z28" s="550">
        <f t="shared" si="3"/>
        <v>5745</v>
      </c>
      <c r="AA28" s="550">
        <f t="shared" si="3"/>
        <v>6094</v>
      </c>
      <c r="AB28" s="550">
        <f t="shared" si="3"/>
        <v>6049</v>
      </c>
      <c r="AC28" s="550">
        <f t="shared" si="3"/>
        <v>6151</v>
      </c>
      <c r="AD28" s="550">
        <f t="shared" si="3"/>
        <v>6625</v>
      </c>
      <c r="AE28" s="550">
        <f t="shared" si="3"/>
        <v>7671</v>
      </c>
      <c r="AF28" s="550">
        <f t="shared" si="3"/>
        <v>7373</v>
      </c>
      <c r="AG28" s="550">
        <f t="shared" si="3"/>
        <v>7061</v>
      </c>
      <c r="AH28" s="550">
        <f t="shared" ref="AH28:BM28" si="4">SUM(AH25:AH27)</f>
        <v>6815</v>
      </c>
      <c r="AI28" s="550">
        <f t="shared" si="4"/>
        <v>6505</v>
      </c>
      <c r="AJ28" s="550">
        <f t="shared" si="4"/>
        <v>6142</v>
      </c>
      <c r="AK28" s="550">
        <f t="shared" si="4"/>
        <v>6098</v>
      </c>
      <c r="AL28" s="550">
        <f t="shared" si="4"/>
        <v>5676</v>
      </c>
      <c r="AM28" s="550">
        <f t="shared" si="4"/>
        <v>5372</v>
      </c>
      <c r="AN28" s="550">
        <f t="shared" si="4"/>
        <v>5229</v>
      </c>
      <c r="AO28" s="550">
        <f t="shared" si="4"/>
        <v>4999</v>
      </c>
      <c r="AP28" s="550">
        <f t="shared" si="4"/>
        <v>4781</v>
      </c>
      <c r="AQ28" s="550">
        <f t="shared" si="4"/>
        <v>4556</v>
      </c>
      <c r="AR28" s="550">
        <f t="shared" si="4"/>
        <v>4263</v>
      </c>
      <c r="AS28" s="550">
        <f t="shared" si="4"/>
        <v>3853</v>
      </c>
      <c r="AT28" s="550">
        <f t="shared" si="4"/>
        <v>3497</v>
      </c>
      <c r="AU28" s="550">
        <f t="shared" si="4"/>
        <v>3616</v>
      </c>
      <c r="AV28" s="550">
        <f t="shared" si="4"/>
        <v>3488</v>
      </c>
      <c r="AW28" s="550">
        <f t="shared" si="4"/>
        <v>3507</v>
      </c>
      <c r="AX28" s="550">
        <f t="shared" si="4"/>
        <v>3541</v>
      </c>
      <c r="AY28" s="550">
        <f t="shared" si="4"/>
        <v>3718</v>
      </c>
      <c r="AZ28" s="550">
        <f t="shared" si="4"/>
        <v>3747</v>
      </c>
      <c r="BA28" s="550">
        <f t="shared" si="4"/>
        <v>3736</v>
      </c>
      <c r="BB28" s="550">
        <f t="shared" si="4"/>
        <v>3858</v>
      </c>
      <c r="BC28" s="550">
        <f t="shared" si="4"/>
        <v>3890</v>
      </c>
      <c r="BD28" s="550">
        <f t="shared" si="4"/>
        <v>3903</v>
      </c>
      <c r="BE28" s="550">
        <f t="shared" si="4"/>
        <v>3841</v>
      </c>
      <c r="BF28" s="550">
        <f t="shared" si="4"/>
        <v>3764</v>
      </c>
      <c r="BG28" s="550">
        <f t="shared" si="4"/>
        <v>3769</v>
      </c>
      <c r="BH28" s="550">
        <f t="shared" si="4"/>
        <v>3872</v>
      </c>
      <c r="BI28" s="550">
        <f t="shared" si="4"/>
        <v>3832</v>
      </c>
      <c r="BJ28" s="550">
        <f t="shared" si="4"/>
        <v>3600</v>
      </c>
      <c r="BK28" s="550">
        <f t="shared" si="4"/>
        <v>3398</v>
      </c>
      <c r="BL28" s="550">
        <f t="shared" si="4"/>
        <v>3330</v>
      </c>
      <c r="BM28" s="550">
        <f t="shared" si="4"/>
        <v>3151</v>
      </c>
      <c r="BN28" s="550">
        <f t="shared" ref="BN28:CO28" si="5">SUM(BN25:BN27)</f>
        <v>3034</v>
      </c>
      <c r="BO28" s="550">
        <f t="shared" si="5"/>
        <v>2987</v>
      </c>
      <c r="BP28" s="550">
        <f t="shared" si="5"/>
        <v>2801</v>
      </c>
      <c r="BQ28" s="550">
        <f t="shared" si="5"/>
        <v>2571</v>
      </c>
      <c r="BR28" s="550">
        <f t="shared" si="5"/>
        <v>2496</v>
      </c>
      <c r="BS28" s="550">
        <f t="shared" si="5"/>
        <v>2377</v>
      </c>
      <c r="BT28" s="550">
        <f t="shared" si="5"/>
        <v>2296</v>
      </c>
      <c r="BU28" s="550">
        <f t="shared" si="5"/>
        <v>2164</v>
      </c>
      <c r="BV28" s="550">
        <f t="shared" si="5"/>
        <v>2109</v>
      </c>
      <c r="BW28" s="550">
        <f t="shared" si="5"/>
        <v>2151</v>
      </c>
      <c r="BX28" s="550">
        <f t="shared" si="5"/>
        <v>2193</v>
      </c>
      <c r="BY28" s="550">
        <f t="shared" si="5"/>
        <v>1625</v>
      </c>
      <c r="BZ28" s="550">
        <f t="shared" si="5"/>
        <v>1491</v>
      </c>
      <c r="CA28" s="550">
        <f t="shared" si="5"/>
        <v>1466</v>
      </c>
      <c r="CB28" s="550">
        <f t="shared" si="5"/>
        <v>1361</v>
      </c>
      <c r="CC28" s="550">
        <f t="shared" si="5"/>
        <v>1199</v>
      </c>
      <c r="CD28" s="550">
        <f t="shared" si="5"/>
        <v>1062</v>
      </c>
      <c r="CE28" s="550">
        <f t="shared" si="5"/>
        <v>1026</v>
      </c>
      <c r="CF28" s="550">
        <f t="shared" si="5"/>
        <v>960</v>
      </c>
      <c r="CG28" s="550">
        <f t="shared" si="5"/>
        <v>859</v>
      </c>
      <c r="CH28" s="550">
        <f t="shared" si="5"/>
        <v>837</v>
      </c>
      <c r="CI28" s="550">
        <f t="shared" si="5"/>
        <v>681</v>
      </c>
      <c r="CJ28" s="550">
        <f t="shared" si="5"/>
        <v>640</v>
      </c>
      <c r="CK28" s="550">
        <f t="shared" si="5"/>
        <v>495</v>
      </c>
      <c r="CL28" s="550">
        <f t="shared" si="5"/>
        <v>463</v>
      </c>
      <c r="CM28" s="550">
        <f t="shared" si="5"/>
        <v>412</v>
      </c>
      <c r="CN28" s="550">
        <f t="shared" si="5"/>
        <v>331</v>
      </c>
      <c r="CO28" s="550">
        <f t="shared" si="5"/>
        <v>1021</v>
      </c>
    </row>
    <row r="29" spans="1:93" ht="4.5" customHeight="1">
      <c r="A29" s="286"/>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6"/>
      <c r="BG29" s="286"/>
      <c r="BH29" s="286"/>
      <c r="BI29" s="286"/>
      <c r="BJ29" s="286"/>
      <c r="BK29" s="286"/>
      <c r="BL29" s="286"/>
      <c r="BM29" s="286"/>
      <c r="BN29" s="286"/>
      <c r="BO29" s="286"/>
      <c r="BP29" s="286"/>
      <c r="BQ29" s="286"/>
      <c r="BR29" s="286"/>
      <c r="BS29" s="286"/>
      <c r="BT29" s="286"/>
      <c r="BU29" s="286"/>
      <c r="BV29" s="286"/>
      <c r="BW29" s="286"/>
      <c r="BX29" s="286"/>
      <c r="BY29" s="286"/>
      <c r="BZ29" s="286"/>
      <c r="CA29" s="286"/>
      <c r="CB29" s="286"/>
      <c r="CC29" s="286"/>
      <c r="CD29" s="286"/>
      <c r="CE29" s="286"/>
      <c r="CF29" s="286"/>
      <c r="CG29" s="286"/>
      <c r="CH29" s="286"/>
      <c r="CI29" s="286"/>
      <c r="CJ29" s="286"/>
      <c r="CK29" s="286"/>
      <c r="CL29" s="286"/>
      <c r="CM29" s="286"/>
      <c r="CN29" s="286"/>
      <c r="CO29" s="286"/>
    </row>
    <row r="30" spans="1:93" ht="19.95" customHeight="1">
      <c r="A30" s="96" t="s">
        <v>26</v>
      </c>
      <c r="B30" s="280">
        <v>2665212</v>
      </c>
      <c r="C30" s="280">
        <v>24948</v>
      </c>
      <c r="D30" s="280">
        <v>26309</v>
      </c>
      <c r="E30" s="280">
        <v>27196</v>
      </c>
      <c r="F30" s="280">
        <v>28150</v>
      </c>
      <c r="G30" s="280">
        <v>29356</v>
      </c>
      <c r="H30" s="280">
        <v>29534</v>
      </c>
      <c r="I30" s="280">
        <v>29780</v>
      </c>
      <c r="J30" s="280">
        <v>30302</v>
      </c>
      <c r="K30" s="280">
        <v>31221</v>
      </c>
      <c r="L30" s="280">
        <v>32010</v>
      </c>
      <c r="M30" s="280">
        <v>30319</v>
      </c>
      <c r="N30" s="280">
        <v>31233</v>
      </c>
      <c r="O30" s="280">
        <v>31065</v>
      </c>
      <c r="P30" s="280">
        <v>29959</v>
      </c>
      <c r="Q30" s="280">
        <v>29299</v>
      </c>
      <c r="R30" s="280">
        <v>29326</v>
      </c>
      <c r="S30" s="280">
        <v>28791</v>
      </c>
      <c r="T30" s="280">
        <v>27769</v>
      </c>
      <c r="U30" s="280">
        <v>27873</v>
      </c>
      <c r="V30" s="280">
        <v>30448</v>
      </c>
      <c r="W30" s="280">
        <v>32341</v>
      </c>
      <c r="X30" s="280">
        <v>33702</v>
      </c>
      <c r="Y30" s="280">
        <v>34673</v>
      </c>
      <c r="Z30" s="280">
        <v>36271</v>
      </c>
      <c r="AA30" s="280">
        <v>36315</v>
      </c>
      <c r="AB30" s="280">
        <v>36080</v>
      </c>
      <c r="AC30" s="280">
        <v>36844</v>
      </c>
      <c r="AD30" s="280">
        <v>37196</v>
      </c>
      <c r="AE30" s="280">
        <v>39316</v>
      </c>
      <c r="AF30" s="280">
        <v>39703</v>
      </c>
      <c r="AG30" s="280">
        <v>38131</v>
      </c>
      <c r="AH30" s="280">
        <v>37696</v>
      </c>
      <c r="AI30" s="280">
        <v>37557</v>
      </c>
      <c r="AJ30" s="280">
        <v>36097</v>
      </c>
      <c r="AK30" s="280">
        <v>36156</v>
      </c>
      <c r="AL30" s="280">
        <v>35395</v>
      </c>
      <c r="AM30" s="280">
        <v>34347</v>
      </c>
      <c r="AN30" s="280">
        <v>34507</v>
      </c>
      <c r="AO30" s="280">
        <v>34878</v>
      </c>
      <c r="AP30" s="280">
        <v>34952</v>
      </c>
      <c r="AQ30" s="280">
        <v>34304</v>
      </c>
      <c r="AR30" s="280">
        <v>33278</v>
      </c>
      <c r="AS30" s="280">
        <v>30301</v>
      </c>
      <c r="AT30" s="280">
        <v>30239</v>
      </c>
      <c r="AU30" s="280">
        <v>31464</v>
      </c>
      <c r="AV30" s="280">
        <v>31228</v>
      </c>
      <c r="AW30" s="280">
        <v>32142</v>
      </c>
      <c r="AX30" s="280">
        <v>33936</v>
      </c>
      <c r="AY30" s="280">
        <v>35521</v>
      </c>
      <c r="AZ30" s="280">
        <v>36549</v>
      </c>
      <c r="BA30" s="280">
        <v>36115</v>
      </c>
      <c r="BB30" s="280">
        <v>37626</v>
      </c>
      <c r="BC30" s="280">
        <v>38296</v>
      </c>
      <c r="BD30" s="280">
        <v>38949</v>
      </c>
      <c r="BE30" s="280">
        <v>38369</v>
      </c>
      <c r="BF30" s="280">
        <v>39774</v>
      </c>
      <c r="BG30" s="280">
        <v>38987</v>
      </c>
      <c r="BH30" s="280">
        <v>39070</v>
      </c>
      <c r="BI30" s="280">
        <v>38343</v>
      </c>
      <c r="BJ30" s="280">
        <v>37174</v>
      </c>
      <c r="BK30" s="280">
        <v>35941</v>
      </c>
      <c r="BL30" s="280">
        <v>35233</v>
      </c>
      <c r="BM30" s="280">
        <v>34160</v>
      </c>
      <c r="BN30" s="280">
        <v>33291</v>
      </c>
      <c r="BO30" s="280">
        <v>32076</v>
      </c>
      <c r="BP30" s="280">
        <v>30304</v>
      </c>
      <c r="BQ30" s="280">
        <v>29900</v>
      </c>
      <c r="BR30" s="280">
        <v>28987</v>
      </c>
      <c r="BS30" s="280">
        <v>27736</v>
      </c>
      <c r="BT30" s="280">
        <v>27602</v>
      </c>
      <c r="BU30" s="280">
        <v>27617</v>
      </c>
      <c r="BV30" s="280">
        <v>27835</v>
      </c>
      <c r="BW30" s="280">
        <v>28358</v>
      </c>
      <c r="BX30" s="280">
        <v>29943</v>
      </c>
      <c r="BY30" s="280">
        <v>22157</v>
      </c>
      <c r="BZ30" s="280">
        <v>20173</v>
      </c>
      <c r="CA30" s="280">
        <v>20235</v>
      </c>
      <c r="CB30" s="280">
        <v>18429</v>
      </c>
      <c r="CC30" s="280">
        <v>16095</v>
      </c>
      <c r="CD30" s="280">
        <v>14274</v>
      </c>
      <c r="CE30" s="280">
        <v>14182</v>
      </c>
      <c r="CF30" s="280">
        <v>13297</v>
      </c>
      <c r="CG30" s="280">
        <v>12361</v>
      </c>
      <c r="CH30" s="280">
        <v>10775</v>
      </c>
      <c r="CI30" s="280">
        <v>9655</v>
      </c>
      <c r="CJ30" s="280">
        <v>8679</v>
      </c>
      <c r="CK30" s="280">
        <v>7269</v>
      </c>
      <c r="CL30" s="280">
        <v>6304</v>
      </c>
      <c r="CM30" s="280">
        <v>5459</v>
      </c>
      <c r="CN30" s="280">
        <v>4516</v>
      </c>
      <c r="CO30" s="280">
        <v>13659</v>
      </c>
    </row>
    <row r="31" spans="1:93" ht="15.6">
      <c r="A31" s="97"/>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row>
    <row r="32" spans="1:93" ht="19.95" customHeight="1">
      <c r="A32" s="52" t="s">
        <v>49</v>
      </c>
      <c r="B32" s="52" t="s">
        <v>465</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52" t="s">
        <v>185</v>
      </c>
      <c r="CO32" s="129"/>
    </row>
    <row r="33" spans="1:93" ht="15.6">
      <c r="A33" s="52"/>
      <c r="B33" s="52"/>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row>
    <row r="34" spans="1:93" ht="19.95" customHeight="1">
      <c r="A34" s="770" t="s">
        <v>480</v>
      </c>
      <c r="B34" s="364"/>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c r="BT34" s="129"/>
      <c r="BU34" s="129"/>
      <c r="BV34" s="129"/>
      <c r="BW34" s="129"/>
      <c r="BX34" s="129"/>
      <c r="BY34" s="129"/>
      <c r="BZ34" s="129"/>
      <c r="CA34" s="129"/>
      <c r="CB34" s="129"/>
      <c r="CC34" s="129"/>
      <c r="CD34" s="129"/>
      <c r="CE34" s="129"/>
      <c r="CF34" s="129"/>
      <c r="CG34" s="129"/>
      <c r="CH34" s="129"/>
      <c r="CI34" s="129"/>
      <c r="CJ34" s="129"/>
      <c r="CK34" s="129"/>
      <c r="CL34" s="129"/>
      <c r="CM34" s="129"/>
      <c r="CN34" s="129"/>
      <c r="CO34" s="129"/>
    </row>
    <row r="35" spans="1:93" ht="15.6">
      <c r="A35" s="770"/>
      <c r="B35" s="364"/>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29"/>
      <c r="CM35" s="129"/>
      <c r="CN35" s="129"/>
      <c r="CO35" s="129"/>
    </row>
    <row r="36" spans="1:93" ht="19.95" customHeight="1">
      <c r="A36" s="364" t="s">
        <v>464</v>
      </c>
      <c r="B36" s="364"/>
    </row>
    <row r="39" spans="1:93" ht="17.399999999999999">
      <c r="A39" s="110" t="s">
        <v>966</v>
      </c>
      <c r="P39" s="771" t="s">
        <v>320</v>
      </c>
      <c r="CN39" s="771" t="s">
        <v>320</v>
      </c>
    </row>
    <row r="40" spans="1:93" ht="15.6">
      <c r="CN40" s="773"/>
    </row>
    <row r="41" spans="1:93" ht="15.6">
      <c r="B41" s="554" t="s">
        <v>463</v>
      </c>
      <c r="C41" s="555"/>
      <c r="D41" s="555"/>
      <c r="E41" s="555"/>
      <c r="F41" s="555"/>
      <c r="G41" s="555"/>
      <c r="H41" s="555"/>
      <c r="I41" s="555"/>
      <c r="J41" s="555"/>
      <c r="K41" s="555"/>
      <c r="L41" s="555"/>
      <c r="M41" s="555"/>
      <c r="N41" s="554" t="s">
        <v>463</v>
      </c>
      <c r="O41" s="555"/>
      <c r="P41" s="555"/>
      <c r="Q41" s="555"/>
      <c r="R41" s="555"/>
      <c r="S41" s="555"/>
      <c r="T41" s="555"/>
      <c r="U41" s="555"/>
      <c r="V41" s="555"/>
      <c r="W41" s="555"/>
      <c r="X41" s="554" t="s">
        <v>463</v>
      </c>
      <c r="Y41" s="555"/>
      <c r="Z41" s="555"/>
      <c r="AA41" s="555"/>
      <c r="AB41" s="555"/>
      <c r="AC41" s="555"/>
      <c r="AD41" s="555"/>
      <c r="AE41" s="555"/>
      <c r="AF41" s="555"/>
      <c r="AG41" s="555"/>
      <c r="AH41" s="554" t="s">
        <v>463</v>
      </c>
      <c r="AI41" s="555"/>
      <c r="AJ41" s="555"/>
      <c r="AK41" s="555"/>
      <c r="AL41" s="555"/>
      <c r="AM41" s="555"/>
      <c r="AN41" s="555"/>
      <c r="AO41" s="555"/>
      <c r="AP41" s="555"/>
      <c r="AQ41" s="555"/>
      <c r="AR41" s="554" t="s">
        <v>463</v>
      </c>
      <c r="AS41" s="555"/>
      <c r="AT41" s="555"/>
      <c r="AU41" s="555"/>
      <c r="AV41" s="555"/>
      <c r="AW41" s="555"/>
      <c r="AX41" s="555"/>
      <c r="AY41" s="555"/>
      <c r="AZ41" s="555"/>
      <c r="BA41" s="555"/>
      <c r="BB41" s="554" t="s">
        <v>463</v>
      </c>
      <c r="BC41" s="555"/>
      <c r="BD41" s="555"/>
      <c r="BE41" s="555"/>
      <c r="BF41" s="555"/>
      <c r="BG41" s="555"/>
      <c r="BH41" s="555"/>
      <c r="BI41" s="555"/>
      <c r="BJ41" s="555"/>
      <c r="BK41" s="555"/>
      <c r="BL41" s="554" t="s">
        <v>463</v>
      </c>
      <c r="BM41" s="555"/>
      <c r="BN41" s="555"/>
      <c r="BO41" s="555"/>
      <c r="BP41" s="555"/>
      <c r="BQ41" s="555"/>
      <c r="BR41" s="555"/>
      <c r="BS41" s="555"/>
      <c r="BT41" s="555"/>
      <c r="BU41" s="555"/>
      <c r="BV41" s="554" t="s">
        <v>463</v>
      </c>
      <c r="BW41" s="555"/>
      <c r="BX41" s="555"/>
      <c r="BY41" s="555"/>
      <c r="BZ41" s="555"/>
      <c r="CA41" s="555"/>
      <c r="CB41" s="555"/>
      <c r="CC41" s="555"/>
      <c r="CD41" s="555"/>
      <c r="CE41" s="555"/>
      <c r="CF41" s="554" t="s">
        <v>463</v>
      </c>
      <c r="CG41" s="555"/>
      <c r="CH41" s="555"/>
      <c r="CI41" s="555"/>
      <c r="CJ41" s="555"/>
      <c r="CK41" s="555"/>
      <c r="CL41" s="555"/>
      <c r="CM41" s="555"/>
      <c r="CN41" s="555"/>
      <c r="CO41" s="556"/>
    </row>
    <row r="42" spans="1:93" ht="19.95" customHeight="1">
      <c r="A42" s="299" t="s">
        <v>435</v>
      </c>
      <c r="B42" s="290" t="s">
        <v>436</v>
      </c>
      <c r="C42" s="290">
        <v>0</v>
      </c>
      <c r="D42" s="290">
        <v>1</v>
      </c>
      <c r="E42" s="290">
        <v>2</v>
      </c>
      <c r="F42" s="290">
        <v>3</v>
      </c>
      <c r="G42" s="290">
        <v>4</v>
      </c>
      <c r="H42" s="290">
        <v>5</v>
      </c>
      <c r="I42" s="290">
        <v>6</v>
      </c>
      <c r="J42" s="290">
        <v>7</v>
      </c>
      <c r="K42" s="290">
        <v>8</v>
      </c>
      <c r="L42" s="290">
        <v>9</v>
      </c>
      <c r="M42" s="290">
        <v>10</v>
      </c>
      <c r="N42" s="290">
        <v>11</v>
      </c>
      <c r="O42" s="290">
        <v>12</v>
      </c>
      <c r="P42" s="290">
        <v>13</v>
      </c>
      <c r="Q42" s="290">
        <v>14</v>
      </c>
      <c r="R42" s="290">
        <v>15</v>
      </c>
      <c r="S42" s="290">
        <v>16</v>
      </c>
      <c r="T42" s="290">
        <v>17</v>
      </c>
      <c r="U42" s="290">
        <v>18</v>
      </c>
      <c r="V42" s="290">
        <v>19</v>
      </c>
      <c r="W42" s="290">
        <v>20</v>
      </c>
      <c r="X42" s="290">
        <v>21</v>
      </c>
      <c r="Y42" s="290">
        <v>22</v>
      </c>
      <c r="Z42" s="290">
        <v>23</v>
      </c>
      <c r="AA42" s="290">
        <v>24</v>
      </c>
      <c r="AB42" s="290">
        <v>25</v>
      </c>
      <c r="AC42" s="290">
        <v>26</v>
      </c>
      <c r="AD42" s="290">
        <v>27</v>
      </c>
      <c r="AE42" s="290">
        <v>28</v>
      </c>
      <c r="AF42" s="290">
        <v>29</v>
      </c>
      <c r="AG42" s="290">
        <v>30</v>
      </c>
      <c r="AH42" s="290">
        <v>31</v>
      </c>
      <c r="AI42" s="290">
        <v>32</v>
      </c>
      <c r="AJ42" s="290">
        <v>33</v>
      </c>
      <c r="AK42" s="290">
        <v>34</v>
      </c>
      <c r="AL42" s="290">
        <v>35</v>
      </c>
      <c r="AM42" s="290">
        <v>36</v>
      </c>
      <c r="AN42" s="290">
        <v>37</v>
      </c>
      <c r="AO42" s="290">
        <v>38</v>
      </c>
      <c r="AP42" s="290">
        <v>39</v>
      </c>
      <c r="AQ42" s="290">
        <v>40</v>
      </c>
      <c r="AR42" s="290">
        <v>41</v>
      </c>
      <c r="AS42" s="290">
        <v>42</v>
      </c>
      <c r="AT42" s="290">
        <v>43</v>
      </c>
      <c r="AU42" s="290">
        <v>44</v>
      </c>
      <c r="AV42" s="290">
        <v>45</v>
      </c>
      <c r="AW42" s="290">
        <v>46</v>
      </c>
      <c r="AX42" s="290">
        <v>47</v>
      </c>
      <c r="AY42" s="290">
        <v>48</v>
      </c>
      <c r="AZ42" s="290">
        <v>49</v>
      </c>
      <c r="BA42" s="290">
        <v>50</v>
      </c>
      <c r="BB42" s="290">
        <v>51</v>
      </c>
      <c r="BC42" s="290">
        <v>52</v>
      </c>
      <c r="BD42" s="290">
        <v>53</v>
      </c>
      <c r="BE42" s="290">
        <v>54</v>
      </c>
      <c r="BF42" s="290">
        <v>55</v>
      </c>
      <c r="BG42" s="290">
        <v>56</v>
      </c>
      <c r="BH42" s="290">
        <v>57</v>
      </c>
      <c r="BI42" s="290">
        <v>58</v>
      </c>
      <c r="BJ42" s="290">
        <v>59</v>
      </c>
      <c r="BK42" s="290">
        <v>60</v>
      </c>
      <c r="BL42" s="290">
        <v>61</v>
      </c>
      <c r="BM42" s="290">
        <v>62</v>
      </c>
      <c r="BN42" s="290">
        <v>63</v>
      </c>
      <c r="BO42" s="290">
        <v>64</v>
      </c>
      <c r="BP42" s="290">
        <v>65</v>
      </c>
      <c r="BQ42" s="290">
        <v>66</v>
      </c>
      <c r="BR42" s="290">
        <v>67</v>
      </c>
      <c r="BS42" s="290">
        <v>68</v>
      </c>
      <c r="BT42" s="290">
        <v>69</v>
      </c>
      <c r="BU42" s="290">
        <v>70</v>
      </c>
      <c r="BV42" s="290">
        <v>71</v>
      </c>
      <c r="BW42" s="290">
        <v>72</v>
      </c>
      <c r="BX42" s="290">
        <v>73</v>
      </c>
      <c r="BY42" s="290">
        <v>74</v>
      </c>
      <c r="BZ42" s="290">
        <v>75</v>
      </c>
      <c r="CA42" s="290">
        <v>76</v>
      </c>
      <c r="CB42" s="290">
        <v>77</v>
      </c>
      <c r="CC42" s="290">
        <v>78</v>
      </c>
      <c r="CD42" s="290">
        <v>79</v>
      </c>
      <c r="CE42" s="290">
        <v>80</v>
      </c>
      <c r="CF42" s="290">
        <v>81</v>
      </c>
      <c r="CG42" s="290">
        <v>82</v>
      </c>
      <c r="CH42" s="290">
        <v>83</v>
      </c>
      <c r="CI42" s="290">
        <v>84</v>
      </c>
      <c r="CJ42" s="290">
        <v>85</v>
      </c>
      <c r="CK42" s="290">
        <v>86</v>
      </c>
      <c r="CL42" s="290">
        <v>87</v>
      </c>
      <c r="CM42" s="290">
        <v>88</v>
      </c>
      <c r="CN42" s="290">
        <v>89</v>
      </c>
      <c r="CO42" s="290" t="s">
        <v>410</v>
      </c>
    </row>
    <row r="43" spans="1:93" ht="19.95" customHeight="1">
      <c r="A43" s="285" t="s">
        <v>4</v>
      </c>
      <c r="B43" s="442">
        <v>92994</v>
      </c>
      <c r="C43" s="442">
        <v>910</v>
      </c>
      <c r="D43" s="442">
        <v>971</v>
      </c>
      <c r="E43" s="442">
        <v>942</v>
      </c>
      <c r="F43" s="442">
        <v>982</v>
      </c>
      <c r="G43" s="442">
        <v>972</v>
      </c>
      <c r="H43" s="442">
        <v>1003</v>
      </c>
      <c r="I43" s="442">
        <v>996</v>
      </c>
      <c r="J43" s="442">
        <v>982</v>
      </c>
      <c r="K43" s="442">
        <v>1014</v>
      </c>
      <c r="L43" s="442">
        <v>1065</v>
      </c>
      <c r="M43" s="442">
        <v>971</v>
      </c>
      <c r="N43" s="442">
        <v>932</v>
      </c>
      <c r="O43" s="442">
        <v>874</v>
      </c>
      <c r="P43" s="442">
        <v>826</v>
      </c>
      <c r="Q43" s="442">
        <v>809</v>
      </c>
      <c r="R43" s="442">
        <v>798</v>
      </c>
      <c r="S43" s="442">
        <v>819</v>
      </c>
      <c r="T43" s="442">
        <v>829</v>
      </c>
      <c r="U43" s="442">
        <v>770</v>
      </c>
      <c r="V43" s="442">
        <v>906</v>
      </c>
      <c r="W43" s="442">
        <v>951</v>
      </c>
      <c r="X43" s="442">
        <v>1008</v>
      </c>
      <c r="Y43" s="442">
        <v>1267</v>
      </c>
      <c r="Z43" s="442">
        <v>1419</v>
      </c>
      <c r="AA43" s="442">
        <v>1597</v>
      </c>
      <c r="AB43" s="442">
        <v>1497</v>
      </c>
      <c r="AC43" s="442">
        <v>1650</v>
      </c>
      <c r="AD43" s="442">
        <v>1863</v>
      </c>
      <c r="AE43" s="442">
        <v>2114</v>
      </c>
      <c r="AF43" s="442">
        <v>2016</v>
      </c>
      <c r="AG43" s="442">
        <v>1893</v>
      </c>
      <c r="AH43" s="442">
        <v>1924</v>
      </c>
      <c r="AI43" s="442">
        <v>1681</v>
      </c>
      <c r="AJ43" s="442">
        <v>1652</v>
      </c>
      <c r="AK43" s="442">
        <v>1511</v>
      </c>
      <c r="AL43" s="442">
        <v>1454</v>
      </c>
      <c r="AM43" s="442">
        <v>1394</v>
      </c>
      <c r="AN43" s="442">
        <v>1417</v>
      </c>
      <c r="AO43" s="442">
        <v>1303</v>
      </c>
      <c r="AP43" s="442">
        <v>1271</v>
      </c>
      <c r="AQ43" s="442">
        <v>1201</v>
      </c>
      <c r="AR43" s="442">
        <v>1186</v>
      </c>
      <c r="AS43" s="442">
        <v>1039</v>
      </c>
      <c r="AT43" s="442">
        <v>982</v>
      </c>
      <c r="AU43" s="442">
        <v>995</v>
      </c>
      <c r="AV43" s="442">
        <v>967</v>
      </c>
      <c r="AW43" s="442">
        <v>969</v>
      </c>
      <c r="AX43" s="442">
        <v>1079</v>
      </c>
      <c r="AY43" s="442">
        <v>1158</v>
      </c>
      <c r="AZ43" s="442">
        <v>1193</v>
      </c>
      <c r="BA43" s="442">
        <v>1250</v>
      </c>
      <c r="BB43" s="442">
        <v>1346</v>
      </c>
      <c r="BC43" s="442">
        <v>1295</v>
      </c>
      <c r="BD43" s="442">
        <v>1232</v>
      </c>
      <c r="BE43" s="442">
        <v>1311</v>
      </c>
      <c r="BF43" s="442">
        <v>1310</v>
      </c>
      <c r="BG43" s="442">
        <v>1366</v>
      </c>
      <c r="BH43" s="442">
        <v>1329</v>
      </c>
      <c r="BI43" s="442">
        <v>1295</v>
      </c>
      <c r="BJ43" s="442">
        <v>1254</v>
      </c>
      <c r="BK43" s="442">
        <v>1159</v>
      </c>
      <c r="BL43" s="442">
        <v>1136</v>
      </c>
      <c r="BM43" s="442">
        <v>1144</v>
      </c>
      <c r="BN43" s="442">
        <v>973</v>
      </c>
      <c r="BO43" s="442">
        <v>990</v>
      </c>
      <c r="BP43" s="442">
        <v>845</v>
      </c>
      <c r="BQ43" s="442">
        <v>851</v>
      </c>
      <c r="BR43" s="442">
        <v>735</v>
      </c>
      <c r="BS43" s="442">
        <v>735</v>
      </c>
      <c r="BT43" s="442">
        <v>778</v>
      </c>
      <c r="BU43" s="442">
        <v>686</v>
      </c>
      <c r="BV43" s="442">
        <v>746</v>
      </c>
      <c r="BW43" s="442">
        <v>720</v>
      </c>
      <c r="BX43" s="442">
        <v>754</v>
      </c>
      <c r="BY43" s="442">
        <v>556</v>
      </c>
      <c r="BZ43" s="442">
        <v>548</v>
      </c>
      <c r="CA43" s="442">
        <v>501</v>
      </c>
      <c r="CB43" s="442">
        <v>562</v>
      </c>
      <c r="CC43" s="442">
        <v>505</v>
      </c>
      <c r="CD43" s="442">
        <v>505</v>
      </c>
      <c r="CE43" s="442">
        <v>529</v>
      </c>
      <c r="CF43" s="442">
        <v>470</v>
      </c>
      <c r="CG43" s="442">
        <v>456</v>
      </c>
      <c r="CH43" s="442">
        <v>423</v>
      </c>
      <c r="CI43" s="442">
        <v>397</v>
      </c>
      <c r="CJ43" s="442">
        <v>370</v>
      </c>
      <c r="CK43" s="442">
        <v>321</v>
      </c>
      <c r="CL43" s="442">
        <v>266</v>
      </c>
      <c r="CM43" s="442">
        <v>292</v>
      </c>
      <c r="CN43" s="442">
        <v>227</v>
      </c>
      <c r="CO43" s="442">
        <v>804</v>
      </c>
    </row>
    <row r="44" spans="1:93" ht="19.95" customHeight="1">
      <c r="A44" s="285" t="s">
        <v>5</v>
      </c>
      <c r="B44" s="442">
        <v>114377</v>
      </c>
      <c r="C44" s="442">
        <v>913</v>
      </c>
      <c r="D44" s="442">
        <v>929</v>
      </c>
      <c r="E44" s="442">
        <v>903</v>
      </c>
      <c r="F44" s="442">
        <v>935</v>
      </c>
      <c r="G44" s="442">
        <v>934</v>
      </c>
      <c r="H44" s="442">
        <v>964</v>
      </c>
      <c r="I44" s="442">
        <v>966</v>
      </c>
      <c r="J44" s="442">
        <v>995</v>
      </c>
      <c r="K44" s="442">
        <v>1006</v>
      </c>
      <c r="L44" s="442">
        <v>1017</v>
      </c>
      <c r="M44" s="442">
        <v>901</v>
      </c>
      <c r="N44" s="442">
        <v>877</v>
      </c>
      <c r="O44" s="442">
        <v>897</v>
      </c>
      <c r="P44" s="442">
        <v>864</v>
      </c>
      <c r="Q44" s="442">
        <v>795</v>
      </c>
      <c r="R44" s="442">
        <v>768</v>
      </c>
      <c r="S44" s="442">
        <v>787</v>
      </c>
      <c r="T44" s="442">
        <v>870</v>
      </c>
      <c r="U44" s="442">
        <v>1395</v>
      </c>
      <c r="V44" s="442">
        <v>2340</v>
      </c>
      <c r="W44" s="442">
        <v>2716</v>
      </c>
      <c r="X44" s="442">
        <v>2951</v>
      </c>
      <c r="Y44" s="442">
        <v>3067</v>
      </c>
      <c r="Z44" s="442">
        <v>3247</v>
      </c>
      <c r="AA44" s="442">
        <v>2893</v>
      </c>
      <c r="AB44" s="442">
        <v>2634</v>
      </c>
      <c r="AC44" s="442">
        <v>2597</v>
      </c>
      <c r="AD44" s="442">
        <v>2738</v>
      </c>
      <c r="AE44" s="442">
        <v>2720</v>
      </c>
      <c r="AF44" s="442">
        <v>2605</v>
      </c>
      <c r="AG44" s="442">
        <v>2463</v>
      </c>
      <c r="AH44" s="442">
        <v>2378</v>
      </c>
      <c r="AI44" s="442">
        <v>2152</v>
      </c>
      <c r="AJ44" s="442">
        <v>2128</v>
      </c>
      <c r="AK44" s="442">
        <v>1951</v>
      </c>
      <c r="AL44" s="442">
        <v>1811</v>
      </c>
      <c r="AM44" s="442">
        <v>1616</v>
      </c>
      <c r="AN44" s="442">
        <v>1658</v>
      </c>
      <c r="AO44" s="442">
        <v>1433</v>
      </c>
      <c r="AP44" s="442">
        <v>1516</v>
      </c>
      <c r="AQ44" s="442">
        <v>1424</v>
      </c>
      <c r="AR44" s="442">
        <v>1339</v>
      </c>
      <c r="AS44" s="442">
        <v>1295</v>
      </c>
      <c r="AT44" s="442">
        <v>1154</v>
      </c>
      <c r="AU44" s="442">
        <v>1294</v>
      </c>
      <c r="AV44" s="442">
        <v>1122</v>
      </c>
      <c r="AW44" s="442">
        <v>1107</v>
      </c>
      <c r="AX44" s="442">
        <v>1243</v>
      </c>
      <c r="AY44" s="442">
        <v>1238</v>
      </c>
      <c r="AZ44" s="442">
        <v>1254</v>
      </c>
      <c r="BA44" s="442">
        <v>1295</v>
      </c>
      <c r="BB44" s="442">
        <v>1333</v>
      </c>
      <c r="BC44" s="442">
        <v>1404</v>
      </c>
      <c r="BD44" s="442">
        <v>1314</v>
      </c>
      <c r="BE44" s="442">
        <v>1401</v>
      </c>
      <c r="BF44" s="442">
        <v>1387</v>
      </c>
      <c r="BG44" s="442">
        <v>1389</v>
      </c>
      <c r="BH44" s="442">
        <v>1382</v>
      </c>
      <c r="BI44" s="442">
        <v>1327</v>
      </c>
      <c r="BJ44" s="442">
        <v>1218</v>
      </c>
      <c r="BK44" s="442">
        <v>1165</v>
      </c>
      <c r="BL44" s="442">
        <v>1260</v>
      </c>
      <c r="BM44" s="442">
        <v>1132</v>
      </c>
      <c r="BN44" s="442">
        <v>1077</v>
      </c>
      <c r="BO44" s="442">
        <v>1065</v>
      </c>
      <c r="BP44" s="442">
        <v>955</v>
      </c>
      <c r="BQ44" s="442">
        <v>907</v>
      </c>
      <c r="BR44" s="442">
        <v>823</v>
      </c>
      <c r="BS44" s="442">
        <v>753</v>
      </c>
      <c r="BT44" s="442">
        <v>747</v>
      </c>
      <c r="BU44" s="442">
        <v>767</v>
      </c>
      <c r="BV44" s="442">
        <v>793</v>
      </c>
      <c r="BW44" s="442">
        <v>780</v>
      </c>
      <c r="BX44" s="442">
        <v>803</v>
      </c>
      <c r="BY44" s="442">
        <v>615</v>
      </c>
      <c r="BZ44" s="442">
        <v>632</v>
      </c>
      <c r="CA44" s="442">
        <v>578</v>
      </c>
      <c r="CB44" s="442">
        <v>539</v>
      </c>
      <c r="CC44" s="442">
        <v>490</v>
      </c>
      <c r="CD44" s="442">
        <v>500</v>
      </c>
      <c r="CE44" s="442">
        <v>498</v>
      </c>
      <c r="CF44" s="442">
        <v>484</v>
      </c>
      <c r="CG44" s="442">
        <v>460</v>
      </c>
      <c r="CH44" s="442">
        <v>459</v>
      </c>
      <c r="CI44" s="442">
        <v>376</v>
      </c>
      <c r="CJ44" s="442">
        <v>415</v>
      </c>
      <c r="CK44" s="442">
        <v>320</v>
      </c>
      <c r="CL44" s="442">
        <v>312</v>
      </c>
      <c r="CM44" s="442">
        <v>270</v>
      </c>
      <c r="CN44" s="442">
        <v>222</v>
      </c>
      <c r="CO44" s="442">
        <v>930</v>
      </c>
    </row>
    <row r="45" spans="1:93" ht="19.95" customHeight="1">
      <c r="A45" s="285" t="s">
        <v>6</v>
      </c>
      <c r="B45" s="442">
        <v>116427</v>
      </c>
      <c r="C45" s="442">
        <v>1213</v>
      </c>
      <c r="D45" s="442">
        <v>1311</v>
      </c>
      <c r="E45" s="442">
        <v>1245</v>
      </c>
      <c r="F45" s="442">
        <v>1227</v>
      </c>
      <c r="G45" s="442">
        <v>1293</v>
      </c>
      <c r="H45" s="442">
        <v>1294</v>
      </c>
      <c r="I45" s="442">
        <v>1310</v>
      </c>
      <c r="J45" s="442">
        <v>1269</v>
      </c>
      <c r="K45" s="442">
        <v>1314</v>
      </c>
      <c r="L45" s="442">
        <v>1279</v>
      </c>
      <c r="M45" s="442">
        <v>1110</v>
      </c>
      <c r="N45" s="442">
        <v>1184</v>
      </c>
      <c r="O45" s="442">
        <v>1150</v>
      </c>
      <c r="P45" s="442">
        <v>1138</v>
      </c>
      <c r="Q45" s="442">
        <v>1053</v>
      </c>
      <c r="R45" s="442">
        <v>1096</v>
      </c>
      <c r="S45" s="442">
        <v>1003</v>
      </c>
      <c r="T45" s="442">
        <v>991</v>
      </c>
      <c r="U45" s="442">
        <v>908</v>
      </c>
      <c r="V45" s="442">
        <v>899</v>
      </c>
      <c r="W45" s="442">
        <v>817</v>
      </c>
      <c r="X45" s="442">
        <v>979</v>
      </c>
      <c r="Y45" s="442">
        <v>1167</v>
      </c>
      <c r="Z45" s="442">
        <v>1407</v>
      </c>
      <c r="AA45" s="442">
        <v>1714</v>
      </c>
      <c r="AB45" s="442">
        <v>1868</v>
      </c>
      <c r="AC45" s="442">
        <v>1877</v>
      </c>
      <c r="AD45" s="442">
        <v>2211</v>
      </c>
      <c r="AE45" s="442">
        <v>2584</v>
      </c>
      <c r="AF45" s="442">
        <v>2547</v>
      </c>
      <c r="AG45" s="442">
        <v>2359</v>
      </c>
      <c r="AH45" s="442">
        <v>2344</v>
      </c>
      <c r="AI45" s="442">
        <v>2295</v>
      </c>
      <c r="AJ45" s="442">
        <v>2125</v>
      </c>
      <c r="AK45" s="442">
        <v>1970</v>
      </c>
      <c r="AL45" s="442">
        <v>2044</v>
      </c>
      <c r="AM45" s="442">
        <v>1840</v>
      </c>
      <c r="AN45" s="442">
        <v>1775</v>
      </c>
      <c r="AO45" s="442">
        <v>1896</v>
      </c>
      <c r="AP45" s="442">
        <v>1724</v>
      </c>
      <c r="AQ45" s="442">
        <v>1730</v>
      </c>
      <c r="AR45" s="442">
        <v>1563</v>
      </c>
      <c r="AS45" s="442">
        <v>1400</v>
      </c>
      <c r="AT45" s="442">
        <v>1247</v>
      </c>
      <c r="AU45" s="442">
        <v>1362</v>
      </c>
      <c r="AV45" s="442">
        <v>1386</v>
      </c>
      <c r="AW45" s="442">
        <v>1349</v>
      </c>
      <c r="AX45" s="442">
        <v>1322</v>
      </c>
      <c r="AY45" s="442">
        <v>1407</v>
      </c>
      <c r="AZ45" s="442">
        <v>1548</v>
      </c>
      <c r="BA45" s="442">
        <v>1522</v>
      </c>
      <c r="BB45" s="442">
        <v>1609</v>
      </c>
      <c r="BC45" s="442">
        <v>1607</v>
      </c>
      <c r="BD45" s="442">
        <v>1524</v>
      </c>
      <c r="BE45" s="442">
        <v>1544</v>
      </c>
      <c r="BF45" s="442">
        <v>1645</v>
      </c>
      <c r="BG45" s="442">
        <v>1660</v>
      </c>
      <c r="BH45" s="442">
        <v>1568</v>
      </c>
      <c r="BI45" s="442">
        <v>1617</v>
      </c>
      <c r="BJ45" s="442">
        <v>1596</v>
      </c>
      <c r="BK45" s="442">
        <v>1473</v>
      </c>
      <c r="BL45" s="442">
        <v>1397</v>
      </c>
      <c r="BM45" s="442">
        <v>1334</v>
      </c>
      <c r="BN45" s="442">
        <v>1353</v>
      </c>
      <c r="BO45" s="442">
        <v>1308</v>
      </c>
      <c r="BP45" s="442">
        <v>1209</v>
      </c>
      <c r="BQ45" s="442">
        <v>1113</v>
      </c>
      <c r="BR45" s="442">
        <v>1002</v>
      </c>
      <c r="BS45" s="442">
        <v>974</v>
      </c>
      <c r="BT45" s="442">
        <v>917</v>
      </c>
      <c r="BU45" s="442">
        <v>956</v>
      </c>
      <c r="BV45" s="442">
        <v>855</v>
      </c>
      <c r="BW45" s="442">
        <v>872</v>
      </c>
      <c r="BX45" s="442">
        <v>940</v>
      </c>
      <c r="BY45" s="442">
        <v>733</v>
      </c>
      <c r="BZ45" s="442">
        <v>703</v>
      </c>
      <c r="CA45" s="442">
        <v>729</v>
      </c>
      <c r="CB45" s="442">
        <v>613</v>
      </c>
      <c r="CC45" s="442">
        <v>570</v>
      </c>
      <c r="CD45" s="442">
        <v>562</v>
      </c>
      <c r="CE45" s="442">
        <v>606</v>
      </c>
      <c r="CF45" s="442">
        <v>610</v>
      </c>
      <c r="CG45" s="442">
        <v>569</v>
      </c>
      <c r="CH45" s="442">
        <v>481</v>
      </c>
      <c r="CI45" s="442">
        <v>461</v>
      </c>
      <c r="CJ45" s="442">
        <v>451</v>
      </c>
      <c r="CK45" s="442">
        <v>432</v>
      </c>
      <c r="CL45" s="442">
        <v>384</v>
      </c>
      <c r="CM45" s="442">
        <v>316</v>
      </c>
      <c r="CN45" s="442">
        <v>309</v>
      </c>
      <c r="CO45" s="442">
        <v>1159</v>
      </c>
    </row>
    <row r="46" spans="1:93" ht="19.95" customHeight="1">
      <c r="A46" s="96" t="s">
        <v>1</v>
      </c>
      <c r="B46" s="550">
        <f t="shared" ref="B46:AG46" si="6">SUM(B43:B45)</f>
        <v>323798</v>
      </c>
      <c r="C46" s="550">
        <f t="shared" si="6"/>
        <v>3036</v>
      </c>
      <c r="D46" s="550">
        <f t="shared" si="6"/>
        <v>3211</v>
      </c>
      <c r="E46" s="550">
        <f t="shared" si="6"/>
        <v>3090</v>
      </c>
      <c r="F46" s="550">
        <f t="shared" si="6"/>
        <v>3144</v>
      </c>
      <c r="G46" s="550">
        <f t="shared" si="6"/>
        <v>3199</v>
      </c>
      <c r="H46" s="550">
        <f t="shared" si="6"/>
        <v>3261</v>
      </c>
      <c r="I46" s="550">
        <f t="shared" si="6"/>
        <v>3272</v>
      </c>
      <c r="J46" s="550">
        <f t="shared" si="6"/>
        <v>3246</v>
      </c>
      <c r="K46" s="550">
        <f t="shared" si="6"/>
        <v>3334</v>
      </c>
      <c r="L46" s="550">
        <f t="shared" si="6"/>
        <v>3361</v>
      </c>
      <c r="M46" s="550">
        <f t="shared" si="6"/>
        <v>2982</v>
      </c>
      <c r="N46" s="550">
        <f t="shared" si="6"/>
        <v>2993</v>
      </c>
      <c r="O46" s="550">
        <f t="shared" si="6"/>
        <v>2921</v>
      </c>
      <c r="P46" s="550">
        <f t="shared" si="6"/>
        <v>2828</v>
      </c>
      <c r="Q46" s="550">
        <f t="shared" si="6"/>
        <v>2657</v>
      </c>
      <c r="R46" s="550">
        <f t="shared" si="6"/>
        <v>2662</v>
      </c>
      <c r="S46" s="550">
        <f t="shared" si="6"/>
        <v>2609</v>
      </c>
      <c r="T46" s="550">
        <f t="shared" si="6"/>
        <v>2690</v>
      </c>
      <c r="U46" s="550">
        <f t="shared" si="6"/>
        <v>3073</v>
      </c>
      <c r="V46" s="550">
        <f t="shared" si="6"/>
        <v>4145</v>
      </c>
      <c r="W46" s="550">
        <f t="shared" si="6"/>
        <v>4484</v>
      </c>
      <c r="X46" s="550">
        <f t="shared" si="6"/>
        <v>4938</v>
      </c>
      <c r="Y46" s="550">
        <f t="shared" si="6"/>
        <v>5501</v>
      </c>
      <c r="Z46" s="550">
        <f t="shared" si="6"/>
        <v>6073</v>
      </c>
      <c r="AA46" s="550">
        <f t="shared" si="6"/>
        <v>6204</v>
      </c>
      <c r="AB46" s="550">
        <f t="shared" si="6"/>
        <v>5999</v>
      </c>
      <c r="AC46" s="550">
        <f t="shared" si="6"/>
        <v>6124</v>
      </c>
      <c r="AD46" s="550">
        <f t="shared" si="6"/>
        <v>6812</v>
      </c>
      <c r="AE46" s="550">
        <f t="shared" si="6"/>
        <v>7418</v>
      </c>
      <c r="AF46" s="550">
        <f t="shared" si="6"/>
        <v>7168</v>
      </c>
      <c r="AG46" s="550">
        <f t="shared" si="6"/>
        <v>6715</v>
      </c>
      <c r="AH46" s="550">
        <f t="shared" ref="AH46:BM46" si="7">SUM(AH43:AH45)</f>
        <v>6646</v>
      </c>
      <c r="AI46" s="550">
        <f t="shared" si="7"/>
        <v>6128</v>
      </c>
      <c r="AJ46" s="550">
        <f t="shared" si="7"/>
        <v>5905</v>
      </c>
      <c r="AK46" s="550">
        <f t="shared" si="7"/>
        <v>5432</v>
      </c>
      <c r="AL46" s="550">
        <f t="shared" si="7"/>
        <v>5309</v>
      </c>
      <c r="AM46" s="550">
        <f t="shared" si="7"/>
        <v>4850</v>
      </c>
      <c r="AN46" s="550">
        <f t="shared" si="7"/>
        <v>4850</v>
      </c>
      <c r="AO46" s="550">
        <f t="shared" si="7"/>
        <v>4632</v>
      </c>
      <c r="AP46" s="550">
        <f t="shared" si="7"/>
        <v>4511</v>
      </c>
      <c r="AQ46" s="550">
        <f t="shared" si="7"/>
        <v>4355</v>
      </c>
      <c r="AR46" s="550">
        <f t="shared" si="7"/>
        <v>4088</v>
      </c>
      <c r="AS46" s="550">
        <f t="shared" si="7"/>
        <v>3734</v>
      </c>
      <c r="AT46" s="550">
        <f t="shared" si="7"/>
        <v>3383</v>
      </c>
      <c r="AU46" s="550">
        <f t="shared" si="7"/>
        <v>3651</v>
      </c>
      <c r="AV46" s="550">
        <f t="shared" si="7"/>
        <v>3475</v>
      </c>
      <c r="AW46" s="550">
        <f t="shared" si="7"/>
        <v>3425</v>
      </c>
      <c r="AX46" s="550">
        <f t="shared" si="7"/>
        <v>3644</v>
      </c>
      <c r="AY46" s="550">
        <f t="shared" si="7"/>
        <v>3803</v>
      </c>
      <c r="AZ46" s="550">
        <f t="shared" si="7"/>
        <v>3995</v>
      </c>
      <c r="BA46" s="550">
        <f t="shared" si="7"/>
        <v>4067</v>
      </c>
      <c r="BB46" s="550">
        <f t="shared" si="7"/>
        <v>4288</v>
      </c>
      <c r="BC46" s="550">
        <f t="shared" si="7"/>
        <v>4306</v>
      </c>
      <c r="BD46" s="550">
        <f t="shared" si="7"/>
        <v>4070</v>
      </c>
      <c r="BE46" s="550">
        <f t="shared" si="7"/>
        <v>4256</v>
      </c>
      <c r="BF46" s="550">
        <f t="shared" si="7"/>
        <v>4342</v>
      </c>
      <c r="BG46" s="550">
        <f t="shared" si="7"/>
        <v>4415</v>
      </c>
      <c r="BH46" s="550">
        <f t="shared" si="7"/>
        <v>4279</v>
      </c>
      <c r="BI46" s="550">
        <f t="shared" si="7"/>
        <v>4239</v>
      </c>
      <c r="BJ46" s="550">
        <f t="shared" si="7"/>
        <v>4068</v>
      </c>
      <c r="BK46" s="550">
        <f t="shared" si="7"/>
        <v>3797</v>
      </c>
      <c r="BL46" s="550">
        <f t="shared" si="7"/>
        <v>3793</v>
      </c>
      <c r="BM46" s="550">
        <f t="shared" si="7"/>
        <v>3610</v>
      </c>
      <c r="BN46" s="550">
        <f t="shared" ref="BN46:CO46" si="8">SUM(BN43:BN45)</f>
        <v>3403</v>
      </c>
      <c r="BO46" s="550">
        <f t="shared" si="8"/>
        <v>3363</v>
      </c>
      <c r="BP46" s="550">
        <f t="shared" si="8"/>
        <v>3009</v>
      </c>
      <c r="BQ46" s="550">
        <f t="shared" si="8"/>
        <v>2871</v>
      </c>
      <c r="BR46" s="550">
        <f t="shared" si="8"/>
        <v>2560</v>
      </c>
      <c r="BS46" s="550">
        <f t="shared" si="8"/>
        <v>2462</v>
      </c>
      <c r="BT46" s="550">
        <f t="shared" si="8"/>
        <v>2442</v>
      </c>
      <c r="BU46" s="550">
        <f t="shared" si="8"/>
        <v>2409</v>
      </c>
      <c r="BV46" s="550">
        <f t="shared" si="8"/>
        <v>2394</v>
      </c>
      <c r="BW46" s="550">
        <f t="shared" si="8"/>
        <v>2372</v>
      </c>
      <c r="BX46" s="550">
        <f t="shared" si="8"/>
        <v>2497</v>
      </c>
      <c r="BY46" s="550">
        <f t="shared" si="8"/>
        <v>1904</v>
      </c>
      <c r="BZ46" s="550">
        <f t="shared" si="8"/>
        <v>1883</v>
      </c>
      <c r="CA46" s="550">
        <f t="shared" si="8"/>
        <v>1808</v>
      </c>
      <c r="CB46" s="550">
        <f t="shared" si="8"/>
        <v>1714</v>
      </c>
      <c r="CC46" s="550">
        <f t="shared" si="8"/>
        <v>1565</v>
      </c>
      <c r="CD46" s="550">
        <f t="shared" si="8"/>
        <v>1567</v>
      </c>
      <c r="CE46" s="550">
        <f t="shared" si="8"/>
        <v>1633</v>
      </c>
      <c r="CF46" s="550">
        <f t="shared" si="8"/>
        <v>1564</v>
      </c>
      <c r="CG46" s="550">
        <f t="shared" si="8"/>
        <v>1485</v>
      </c>
      <c r="CH46" s="550">
        <f t="shared" si="8"/>
        <v>1363</v>
      </c>
      <c r="CI46" s="550">
        <f t="shared" si="8"/>
        <v>1234</v>
      </c>
      <c r="CJ46" s="550">
        <f t="shared" si="8"/>
        <v>1236</v>
      </c>
      <c r="CK46" s="550">
        <f t="shared" si="8"/>
        <v>1073</v>
      </c>
      <c r="CL46" s="550">
        <f t="shared" si="8"/>
        <v>962</v>
      </c>
      <c r="CM46" s="550">
        <f t="shared" si="8"/>
        <v>878</v>
      </c>
      <c r="CN46" s="550">
        <f t="shared" si="8"/>
        <v>758</v>
      </c>
      <c r="CO46" s="550">
        <f t="shared" si="8"/>
        <v>2893</v>
      </c>
    </row>
    <row r="47" spans="1:93" ht="4.5" customHeight="1">
      <c r="A47" s="287"/>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c r="BO47" s="287"/>
      <c r="BP47" s="287"/>
      <c r="BQ47" s="287"/>
      <c r="BR47" s="287"/>
      <c r="BS47" s="287"/>
      <c r="BT47" s="287"/>
      <c r="BU47" s="287"/>
      <c r="BV47" s="287"/>
      <c r="BW47" s="287"/>
      <c r="BX47" s="287"/>
      <c r="BY47" s="287"/>
      <c r="BZ47" s="287"/>
      <c r="CA47" s="287"/>
      <c r="CB47" s="287"/>
      <c r="CC47" s="287"/>
      <c r="CD47" s="287"/>
      <c r="CE47" s="287"/>
      <c r="CF47" s="287"/>
      <c r="CG47" s="287"/>
      <c r="CH47" s="287"/>
      <c r="CI47" s="287"/>
      <c r="CJ47" s="287"/>
      <c r="CK47" s="287"/>
      <c r="CL47" s="287"/>
      <c r="CM47" s="287"/>
      <c r="CN47" s="287"/>
      <c r="CO47" s="287"/>
    </row>
    <row r="48" spans="1:93" ht="19.95" customHeight="1">
      <c r="A48" s="96" t="s">
        <v>26</v>
      </c>
      <c r="B48" s="280">
        <v>2800788</v>
      </c>
      <c r="C48" s="280">
        <v>23687</v>
      </c>
      <c r="D48" s="280">
        <v>24753</v>
      </c>
      <c r="E48" s="280">
        <v>25749</v>
      </c>
      <c r="F48" s="280">
        <v>26299</v>
      </c>
      <c r="G48" s="280">
        <v>27359</v>
      </c>
      <c r="H48" s="280">
        <v>28047</v>
      </c>
      <c r="I48" s="280">
        <v>28158</v>
      </c>
      <c r="J48" s="280">
        <v>28869</v>
      </c>
      <c r="K48" s="280">
        <v>29445</v>
      </c>
      <c r="L48" s="280">
        <v>30537</v>
      </c>
      <c r="M48" s="280">
        <v>29319</v>
      </c>
      <c r="N48" s="280">
        <v>30068</v>
      </c>
      <c r="O48" s="280">
        <v>29953</v>
      </c>
      <c r="P48" s="280">
        <v>28678</v>
      </c>
      <c r="Q48" s="280">
        <v>28188</v>
      </c>
      <c r="R48" s="280">
        <v>27667</v>
      </c>
      <c r="S48" s="280">
        <v>27099</v>
      </c>
      <c r="T48" s="280">
        <v>26480</v>
      </c>
      <c r="U48" s="280">
        <v>26690</v>
      </c>
      <c r="V48" s="280">
        <v>29977</v>
      </c>
      <c r="W48" s="280">
        <v>31306</v>
      </c>
      <c r="X48" s="280">
        <v>32744</v>
      </c>
      <c r="Y48" s="280">
        <v>33898</v>
      </c>
      <c r="Z48" s="280">
        <v>35429</v>
      </c>
      <c r="AA48" s="280">
        <v>35076</v>
      </c>
      <c r="AB48" s="280">
        <v>35026</v>
      </c>
      <c r="AC48" s="280">
        <v>36183</v>
      </c>
      <c r="AD48" s="280">
        <v>37659</v>
      </c>
      <c r="AE48" s="280">
        <v>39740</v>
      </c>
      <c r="AF48" s="280">
        <v>39457</v>
      </c>
      <c r="AG48" s="280">
        <v>38136</v>
      </c>
      <c r="AH48" s="280">
        <v>38075</v>
      </c>
      <c r="AI48" s="280">
        <v>38227</v>
      </c>
      <c r="AJ48" s="280">
        <v>37311</v>
      </c>
      <c r="AK48" s="280">
        <v>36683</v>
      </c>
      <c r="AL48" s="280">
        <v>36814</v>
      </c>
      <c r="AM48" s="280">
        <v>35676</v>
      </c>
      <c r="AN48" s="280">
        <v>36159</v>
      </c>
      <c r="AO48" s="280">
        <v>36770</v>
      </c>
      <c r="AP48" s="280">
        <v>36168</v>
      </c>
      <c r="AQ48" s="280">
        <v>35393</v>
      </c>
      <c r="AR48" s="280">
        <v>33791</v>
      </c>
      <c r="AS48" s="280">
        <v>31959</v>
      </c>
      <c r="AT48" s="280">
        <v>30819</v>
      </c>
      <c r="AU48" s="280">
        <v>32818</v>
      </c>
      <c r="AV48" s="280">
        <v>33303</v>
      </c>
      <c r="AW48" s="280">
        <v>33520</v>
      </c>
      <c r="AX48" s="280">
        <v>35643</v>
      </c>
      <c r="AY48" s="280">
        <v>38171</v>
      </c>
      <c r="AZ48" s="280">
        <v>39911</v>
      </c>
      <c r="BA48" s="280">
        <v>39262</v>
      </c>
      <c r="BB48" s="280">
        <v>40717</v>
      </c>
      <c r="BC48" s="280">
        <v>41416</v>
      </c>
      <c r="BD48" s="280">
        <v>41183</v>
      </c>
      <c r="BE48" s="280">
        <v>41180</v>
      </c>
      <c r="BF48" s="280">
        <v>42333</v>
      </c>
      <c r="BG48" s="280">
        <v>42146</v>
      </c>
      <c r="BH48" s="280">
        <v>41750</v>
      </c>
      <c r="BI48" s="280">
        <v>40373</v>
      </c>
      <c r="BJ48" s="280">
        <v>39394</v>
      </c>
      <c r="BK48" s="280">
        <v>37923</v>
      </c>
      <c r="BL48" s="280">
        <v>37799</v>
      </c>
      <c r="BM48" s="280">
        <v>36630</v>
      </c>
      <c r="BN48" s="280">
        <v>35331</v>
      </c>
      <c r="BO48" s="280">
        <v>34185</v>
      </c>
      <c r="BP48" s="280">
        <v>32702</v>
      </c>
      <c r="BQ48" s="280">
        <v>31954</v>
      </c>
      <c r="BR48" s="280">
        <v>31201</v>
      </c>
      <c r="BS48" s="280">
        <v>29975</v>
      </c>
      <c r="BT48" s="280">
        <v>30072</v>
      </c>
      <c r="BU48" s="280">
        <v>29925</v>
      </c>
      <c r="BV48" s="280">
        <v>30435</v>
      </c>
      <c r="BW48" s="280">
        <v>31119</v>
      </c>
      <c r="BX48" s="280">
        <v>33565</v>
      </c>
      <c r="BY48" s="280">
        <v>24876</v>
      </c>
      <c r="BZ48" s="280">
        <v>23600</v>
      </c>
      <c r="CA48" s="280">
        <v>23555</v>
      </c>
      <c r="CB48" s="280">
        <v>22536</v>
      </c>
      <c r="CC48" s="280">
        <v>20552</v>
      </c>
      <c r="CD48" s="280">
        <v>18761</v>
      </c>
      <c r="CE48" s="280">
        <v>18640</v>
      </c>
      <c r="CF48" s="280">
        <v>17720</v>
      </c>
      <c r="CG48" s="280">
        <v>16740</v>
      </c>
      <c r="CH48" s="280">
        <v>15513</v>
      </c>
      <c r="CI48" s="280">
        <v>14413</v>
      </c>
      <c r="CJ48" s="280">
        <v>13068</v>
      </c>
      <c r="CK48" s="280">
        <v>11711</v>
      </c>
      <c r="CL48" s="280">
        <v>10163</v>
      </c>
      <c r="CM48" s="280">
        <v>9377</v>
      </c>
      <c r="CN48" s="280">
        <v>8016</v>
      </c>
      <c r="CO48" s="280">
        <v>30090</v>
      </c>
    </row>
    <row r="49" spans="1:92" ht="15.6">
      <c r="A49" s="773"/>
      <c r="B49" s="773"/>
      <c r="C49" s="773"/>
      <c r="D49" s="773"/>
      <c r="E49" s="773"/>
      <c r="F49" s="773"/>
      <c r="G49" s="773"/>
      <c r="H49" s="773"/>
      <c r="I49" s="773"/>
      <c r="J49" s="773"/>
      <c r="K49" s="773"/>
      <c r="L49" s="773"/>
      <c r="M49" s="773"/>
      <c r="N49" s="773"/>
      <c r="O49" s="773"/>
      <c r="P49" s="773"/>
      <c r="Q49" s="773"/>
      <c r="R49" s="773"/>
      <c r="S49" s="773"/>
      <c r="T49" s="773"/>
      <c r="U49" s="773"/>
      <c r="V49" s="773"/>
      <c r="W49" s="773"/>
      <c r="X49" s="773"/>
      <c r="Y49" s="773"/>
      <c r="Z49" s="773"/>
      <c r="CN49" s="773"/>
    </row>
    <row r="50" spans="1:92" ht="19.95" customHeight="1">
      <c r="A50" s="52" t="s">
        <v>49</v>
      </c>
      <c r="B50" s="52" t="s">
        <v>465</v>
      </c>
      <c r="C50" s="773"/>
      <c r="D50" s="773"/>
      <c r="E50" s="773"/>
      <c r="F50" s="773"/>
      <c r="G50" s="773"/>
      <c r="H50" s="773"/>
      <c r="I50" s="773"/>
      <c r="J50" s="773"/>
      <c r="K50" s="773"/>
      <c r="L50" s="773"/>
      <c r="M50" s="773"/>
      <c r="N50" s="773"/>
      <c r="O50" s="773"/>
      <c r="P50" s="773"/>
      <c r="Q50" s="773"/>
      <c r="R50" s="773"/>
      <c r="S50" s="773"/>
      <c r="T50" s="773"/>
      <c r="U50" s="773"/>
      <c r="V50" s="773"/>
      <c r="W50" s="773"/>
      <c r="X50" s="773"/>
      <c r="Y50" s="773"/>
      <c r="Z50" s="773"/>
      <c r="CN50" s="52" t="s">
        <v>185</v>
      </c>
    </row>
    <row r="51" spans="1:92" ht="15.6">
      <c r="A51" s="52"/>
      <c r="B51" s="52"/>
      <c r="C51" s="773"/>
      <c r="D51" s="773"/>
      <c r="E51" s="773"/>
      <c r="F51" s="773"/>
      <c r="G51" s="773"/>
      <c r="H51" s="773"/>
      <c r="I51" s="773"/>
      <c r="J51" s="773"/>
      <c r="K51" s="773"/>
      <c r="L51" s="773"/>
      <c r="M51" s="773"/>
      <c r="N51" s="773"/>
      <c r="O51" s="773"/>
      <c r="P51" s="773"/>
      <c r="Q51" s="773"/>
      <c r="R51" s="773"/>
      <c r="S51" s="773"/>
      <c r="T51" s="773"/>
      <c r="U51" s="773"/>
      <c r="V51" s="773"/>
      <c r="W51" s="773"/>
      <c r="X51" s="773"/>
      <c r="Y51" s="773"/>
      <c r="Z51" s="773"/>
      <c r="CN51" s="773"/>
    </row>
    <row r="52" spans="1:92" ht="19.95" customHeight="1">
      <c r="A52" s="770" t="s">
        <v>480</v>
      </c>
      <c r="B52" s="364"/>
      <c r="C52" s="773"/>
      <c r="D52" s="773"/>
      <c r="E52" s="773"/>
      <c r="F52" s="773"/>
      <c r="G52" s="773"/>
      <c r="H52" s="773"/>
      <c r="I52" s="773"/>
      <c r="J52" s="773"/>
      <c r="K52" s="773"/>
      <c r="L52" s="773"/>
      <c r="M52" s="773"/>
      <c r="N52" s="773"/>
      <c r="O52" s="773"/>
      <c r="P52" s="771" t="s">
        <v>320</v>
      </c>
      <c r="Q52" s="773"/>
      <c r="R52" s="773"/>
      <c r="S52" s="773"/>
      <c r="T52" s="773"/>
      <c r="U52" s="773"/>
      <c r="V52" s="773"/>
      <c r="W52" s="773"/>
      <c r="X52" s="773"/>
      <c r="Y52" s="773"/>
      <c r="Z52" s="773"/>
      <c r="CN52" s="771" t="s">
        <v>320</v>
      </c>
    </row>
    <row r="53" spans="1:92" ht="15.6">
      <c r="A53" s="770"/>
      <c r="B53" s="364"/>
      <c r="C53" s="773"/>
      <c r="D53" s="773"/>
      <c r="E53" s="773"/>
      <c r="F53" s="773"/>
      <c r="G53" s="773"/>
      <c r="H53" s="773"/>
      <c r="I53" s="773"/>
      <c r="J53" s="773"/>
      <c r="K53" s="773"/>
      <c r="L53" s="773"/>
      <c r="M53" s="773"/>
      <c r="N53" s="773"/>
      <c r="O53" s="773"/>
      <c r="P53" s="773"/>
      <c r="Q53" s="773"/>
      <c r="R53" s="773"/>
      <c r="S53" s="773"/>
      <c r="T53" s="773"/>
      <c r="U53" s="773"/>
      <c r="V53" s="773"/>
      <c r="W53" s="773"/>
      <c r="X53" s="773"/>
      <c r="Y53" s="773"/>
      <c r="Z53" s="773"/>
      <c r="CN53" s="773"/>
    </row>
    <row r="54" spans="1:92" ht="19.95" customHeight="1">
      <c r="A54" s="364" t="s">
        <v>464</v>
      </c>
      <c r="B54" s="364"/>
      <c r="C54" s="773"/>
      <c r="D54" s="773"/>
      <c r="E54" s="773"/>
      <c r="F54" s="773"/>
      <c r="G54" s="773"/>
      <c r="H54" s="773"/>
      <c r="I54" s="773"/>
      <c r="J54" s="773"/>
      <c r="K54" s="773"/>
      <c r="L54" s="773"/>
      <c r="M54" s="773"/>
      <c r="N54" s="773"/>
      <c r="O54" s="773"/>
      <c r="P54" s="773"/>
      <c r="Q54" s="773"/>
      <c r="R54" s="773"/>
      <c r="S54" s="773"/>
      <c r="T54" s="773"/>
      <c r="U54" s="773"/>
      <c r="V54" s="773"/>
      <c r="W54" s="773"/>
      <c r="X54" s="773"/>
      <c r="Y54" s="773"/>
      <c r="Z54" s="773"/>
    </row>
    <row r="55" spans="1:92" ht="15.6">
      <c r="A55" s="773"/>
      <c r="B55" s="773"/>
      <c r="C55" s="773"/>
      <c r="D55" s="773"/>
      <c r="E55" s="773"/>
      <c r="F55" s="773"/>
      <c r="G55" s="773"/>
      <c r="H55" s="773"/>
      <c r="I55" s="773"/>
      <c r="J55" s="773"/>
      <c r="K55" s="773"/>
      <c r="L55" s="773"/>
      <c r="M55" s="773"/>
      <c r="N55" s="773"/>
      <c r="O55" s="773"/>
      <c r="P55" s="773"/>
      <c r="Q55" s="773"/>
      <c r="R55" s="773"/>
      <c r="S55" s="773"/>
      <c r="T55" s="773"/>
      <c r="U55" s="773"/>
      <c r="V55" s="773"/>
      <c r="W55" s="773"/>
      <c r="X55" s="773"/>
      <c r="Y55" s="773"/>
      <c r="Z55" s="773"/>
    </row>
    <row r="56" spans="1:92" ht="15.6">
      <c r="A56" s="773"/>
      <c r="B56" s="773"/>
      <c r="C56" s="773"/>
      <c r="D56" s="773"/>
      <c r="E56" s="773"/>
      <c r="F56" s="773"/>
      <c r="G56" s="773"/>
      <c r="H56" s="773"/>
      <c r="I56" s="773"/>
      <c r="J56" s="773"/>
      <c r="K56" s="773"/>
      <c r="L56" s="773"/>
      <c r="M56" s="773"/>
      <c r="N56" s="773"/>
      <c r="O56" s="773"/>
      <c r="P56" s="773"/>
      <c r="Q56" s="773"/>
      <c r="R56" s="773"/>
      <c r="S56" s="773"/>
      <c r="T56" s="773"/>
      <c r="U56" s="773"/>
      <c r="V56" s="773"/>
      <c r="W56" s="773"/>
      <c r="X56" s="773"/>
      <c r="Y56" s="773"/>
      <c r="Z56" s="773"/>
    </row>
    <row r="57" spans="1:92" ht="15.6">
      <c r="A57" s="773"/>
      <c r="B57" s="773"/>
      <c r="C57" s="773"/>
      <c r="D57" s="773"/>
      <c r="E57" s="773"/>
      <c r="F57" s="773"/>
      <c r="G57" s="773"/>
      <c r="H57" s="773"/>
      <c r="I57" s="773"/>
      <c r="J57" s="773"/>
      <c r="K57" s="773"/>
      <c r="L57" s="773"/>
      <c r="M57" s="773"/>
      <c r="N57" s="773"/>
      <c r="O57" s="773"/>
      <c r="P57" s="773"/>
      <c r="Q57" s="773"/>
      <c r="R57" s="773"/>
      <c r="S57" s="773"/>
      <c r="T57" s="773"/>
      <c r="U57" s="773"/>
      <c r="V57" s="773"/>
      <c r="W57" s="773"/>
      <c r="X57" s="773"/>
      <c r="Y57" s="773"/>
      <c r="Z57" s="773"/>
    </row>
  </sheetData>
  <hyperlinks>
    <hyperlink ref="A16" r:id="rId1" display="https://www.nrscotland.gov.uk/statistics-and-data/statistics/statistics-by-theme/population/population-estimates/small-area-population-estimates-2011-data-zone-based/time-series" xr:uid="{70652C67-54CD-4F74-A7CE-1B1AFDB5FAFB}"/>
    <hyperlink ref="A34" r:id="rId2" display="https://www.nrscotland.gov.uk/statistics-and-data/statistics/statistics-by-theme/population/population-estimates/small-area-population-estimates-2011-data-zone-based/time-series" xr:uid="{C71EC84C-8B77-4008-8817-149C1DF6FE0C}"/>
    <hyperlink ref="A52" r:id="rId3" display="https://www.nrscotland.gov.uk/statistics-and-data/statistics/statistics-by-theme/population/population-estimates/small-area-population-estimates-2011-data-zone-based/time-series" xr:uid="{381F50A2-9A7C-44C3-8EB9-F134591BB0AF}"/>
    <hyperlink ref="P3" location="Contents!A1" display="back to contents" xr:uid="{B51A8C48-ED12-46A2-857B-28AFB1C4E518}"/>
    <hyperlink ref="P21" location="Contents!A1" display="back to contents" xr:uid="{7B5ED851-C828-4694-B53D-71A818697843}"/>
    <hyperlink ref="P39" location="Contents!A1" display="back to contents" xr:uid="{7719503A-94FD-4CBA-95F3-EE055AB5E172}"/>
    <hyperlink ref="CN39" location="Contents!A1" display="back to contents" xr:uid="{5BD15EEF-1088-4BA4-949F-65D2C90C292C}"/>
    <hyperlink ref="CN19" location="Contents!A1" display="back to contents" xr:uid="{B235522B-41B8-4A5A-A768-B12C834DB143}"/>
    <hyperlink ref="CN3" location="Contents!A1" display="back to contents" xr:uid="{C55C6859-B950-401E-B338-50B9D2980885}"/>
    <hyperlink ref="P52" location="Contents!A1" display="back to contents" xr:uid="{88004D79-E953-493F-80A4-DE5BC0B596F0}"/>
    <hyperlink ref="CN52" location="Contents!A1" display="back to contents" xr:uid="{B7C0441A-4BDB-4D5C-92A5-816B275CBF79}"/>
  </hyperlinks>
  <pageMargins left="0.7" right="0.7" top="0.75" bottom="0.75" header="0.3" footer="0.3"/>
  <pageSetup paperSize="9" orientation="portrait"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C10 D10:CO10 C28:CO28 C46:CO4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498D6-DD31-4F82-9133-F5A5E94C02CA}">
  <sheetPr>
    <pageSetUpPr autoPageBreaks="0"/>
  </sheetPr>
  <dimension ref="A1:DH133"/>
  <sheetViews>
    <sheetView showGridLines="0" zoomScaleNormal="100" workbookViewId="0">
      <selection activeCell="L3" sqref="L3"/>
    </sheetView>
  </sheetViews>
  <sheetFormatPr defaultRowHeight="14.4"/>
  <cols>
    <col min="1" max="1" width="12.33203125" customWidth="1"/>
    <col min="2" max="2" width="30.6640625" customWidth="1"/>
    <col min="3" max="94" width="12.6640625" customWidth="1"/>
  </cols>
  <sheetData>
    <row r="1" spans="1:107" ht="19.95" customHeight="1">
      <c r="A1" s="557" t="s">
        <v>539</v>
      </c>
      <c r="B1" s="557"/>
      <c r="C1" s="557"/>
      <c r="D1" s="557"/>
      <c r="E1" s="557"/>
      <c r="F1" s="557"/>
      <c r="G1" s="557"/>
      <c r="H1" s="557"/>
      <c r="I1" s="557"/>
      <c r="J1" s="557"/>
      <c r="K1" s="557"/>
      <c r="L1" s="557"/>
      <c r="M1" s="557"/>
      <c r="N1" s="557"/>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row>
    <row r="2" spans="1:107" ht="14.55" customHeight="1">
      <c r="A2" s="557"/>
      <c r="B2" s="557"/>
      <c r="C2" s="557"/>
      <c r="D2" s="557"/>
      <c r="E2" s="557"/>
      <c r="F2" s="557"/>
      <c r="G2" s="557"/>
      <c r="H2" s="557"/>
      <c r="I2" s="557"/>
      <c r="J2" s="557"/>
      <c r="K2" s="557"/>
      <c r="L2" s="557"/>
      <c r="M2" s="557"/>
      <c r="N2" s="557"/>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row>
    <row r="3" spans="1:107" ht="17.399999999999999">
      <c r="A3" s="558" t="s">
        <v>967</v>
      </c>
      <c r="B3" s="273"/>
      <c r="C3" s="273"/>
      <c r="D3" s="273"/>
      <c r="E3" s="273"/>
      <c r="F3" s="40"/>
      <c r="G3" s="40"/>
      <c r="H3" s="40"/>
      <c r="I3" s="40"/>
      <c r="J3" s="40"/>
      <c r="K3" s="40"/>
      <c r="L3" s="776" t="s">
        <v>320</v>
      </c>
      <c r="M3" s="777"/>
      <c r="N3" s="777"/>
      <c r="O3" s="777"/>
      <c r="P3" s="777"/>
      <c r="Q3" s="777"/>
      <c r="R3" s="777"/>
      <c r="S3" s="777"/>
      <c r="T3" s="777"/>
      <c r="U3" s="777"/>
      <c r="V3" s="777"/>
      <c r="W3" s="777"/>
      <c r="X3" s="777"/>
      <c r="Y3" s="777"/>
      <c r="Z3" s="777"/>
      <c r="AA3" s="777"/>
      <c r="AB3" s="777"/>
      <c r="AC3" s="777"/>
      <c r="AD3" s="777"/>
      <c r="AE3" s="777"/>
      <c r="AF3" s="777"/>
      <c r="AG3" s="777"/>
      <c r="AH3" s="777"/>
      <c r="AI3" s="777"/>
      <c r="AJ3" s="777"/>
      <c r="AK3" s="777"/>
      <c r="AL3" s="777"/>
      <c r="AM3" s="777"/>
      <c r="AN3" s="777"/>
      <c r="AO3" s="777"/>
      <c r="AP3" s="777"/>
      <c r="AQ3" s="777"/>
      <c r="AR3" s="777"/>
      <c r="AS3" s="777"/>
      <c r="AT3" s="777"/>
      <c r="AU3" s="777"/>
      <c r="AV3" s="777"/>
      <c r="AW3" s="777"/>
      <c r="AX3" s="777"/>
      <c r="AY3" s="777"/>
      <c r="AZ3" s="777"/>
      <c r="BA3" s="777"/>
      <c r="BB3" s="777"/>
      <c r="BC3" s="777"/>
      <c r="BD3" s="777"/>
      <c r="BE3" s="777"/>
      <c r="BF3" s="777"/>
      <c r="BG3" s="777"/>
      <c r="BH3" s="777"/>
      <c r="BI3" s="777"/>
      <c r="BJ3" s="777"/>
      <c r="BK3" s="777"/>
      <c r="BL3" s="777"/>
      <c r="BM3" s="777"/>
      <c r="BN3" s="777"/>
      <c r="BO3" s="777"/>
      <c r="BP3" s="777"/>
      <c r="BQ3" s="777"/>
      <c r="BR3" s="777"/>
      <c r="BS3" s="777"/>
      <c r="BT3" s="777"/>
      <c r="BU3" s="777"/>
      <c r="BV3" s="777"/>
      <c r="BW3" s="777"/>
      <c r="BX3" s="777"/>
      <c r="BY3" s="777"/>
      <c r="BZ3" s="777"/>
      <c r="CA3" s="777"/>
      <c r="CB3" s="777"/>
      <c r="CC3" s="777"/>
      <c r="CD3" s="777"/>
      <c r="CE3" s="777"/>
      <c r="CF3" s="777"/>
      <c r="CG3" s="777"/>
      <c r="CH3" s="777"/>
      <c r="CI3" s="777"/>
      <c r="CJ3" s="777"/>
      <c r="CK3" s="777"/>
      <c r="CL3" s="777"/>
      <c r="CM3" s="777"/>
      <c r="CN3" s="777"/>
      <c r="CO3" s="777"/>
      <c r="CP3" s="776" t="s">
        <v>320</v>
      </c>
      <c r="CQ3" s="773"/>
      <c r="CR3" s="773"/>
      <c r="CS3" s="773"/>
      <c r="CT3" s="773"/>
      <c r="CU3" s="773"/>
      <c r="CV3" s="773"/>
      <c r="CW3" s="773"/>
      <c r="CX3" s="773"/>
      <c r="CY3" s="773"/>
      <c r="CZ3" s="773"/>
      <c r="DA3" s="773"/>
      <c r="DB3" s="773"/>
    </row>
    <row r="4" spans="1:107" ht="17.399999999999999">
      <c r="A4" s="558"/>
      <c r="B4" s="273"/>
      <c r="C4" s="273"/>
      <c r="D4" s="273"/>
      <c r="E4" s="273"/>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row>
    <row r="5" spans="1:107" ht="15.45" customHeight="1">
      <c r="A5" s="40"/>
      <c r="B5" s="273"/>
      <c r="C5" s="422" t="s">
        <v>463</v>
      </c>
      <c r="D5" s="432"/>
      <c r="E5" s="432"/>
      <c r="F5" s="432"/>
      <c r="G5" s="432"/>
      <c r="H5" s="432"/>
      <c r="I5" s="432"/>
      <c r="J5" s="432"/>
      <c r="K5" s="432"/>
      <c r="L5" s="430"/>
      <c r="M5" s="422" t="s">
        <v>463</v>
      </c>
      <c r="N5" s="432"/>
      <c r="O5" s="432"/>
      <c r="P5" s="432"/>
      <c r="Q5" s="432"/>
      <c r="R5" s="432"/>
      <c r="S5" s="432"/>
      <c r="T5" s="432"/>
      <c r="U5" s="432"/>
      <c r="V5" s="430"/>
      <c r="W5" s="422" t="s">
        <v>463</v>
      </c>
      <c r="X5" s="432"/>
      <c r="Y5" s="432"/>
      <c r="Z5" s="432"/>
      <c r="AA5" s="432"/>
      <c r="AB5" s="432"/>
      <c r="AC5" s="432"/>
      <c r="AD5" s="432"/>
      <c r="AE5" s="432"/>
      <c r="AF5" s="430"/>
      <c r="AG5" s="422" t="s">
        <v>463</v>
      </c>
      <c r="AH5" s="432"/>
      <c r="AI5" s="432"/>
      <c r="AJ5" s="432"/>
      <c r="AK5" s="432"/>
      <c r="AL5" s="432"/>
      <c r="AM5" s="432"/>
      <c r="AN5" s="432"/>
      <c r="AO5" s="432"/>
      <c r="AP5" s="430"/>
      <c r="AQ5" s="422" t="s">
        <v>463</v>
      </c>
      <c r="AR5" s="432"/>
      <c r="AS5" s="432"/>
      <c r="AT5" s="432"/>
      <c r="AU5" s="432"/>
      <c r="AV5" s="432"/>
      <c r="AW5" s="432"/>
      <c r="AX5" s="432"/>
      <c r="AY5" s="432"/>
      <c r="AZ5" s="430"/>
      <c r="BA5" s="422" t="s">
        <v>463</v>
      </c>
      <c r="BB5" s="432"/>
      <c r="BC5" s="432"/>
      <c r="BD5" s="432"/>
      <c r="BE5" s="432"/>
      <c r="BF5" s="432"/>
      <c r="BG5" s="432"/>
      <c r="BH5" s="432"/>
      <c r="BI5" s="432"/>
      <c r="BJ5" s="430"/>
      <c r="BK5" s="422" t="s">
        <v>463</v>
      </c>
      <c r="BL5" s="423"/>
      <c r="BM5" s="423"/>
      <c r="BN5" s="423"/>
      <c r="BO5" s="423"/>
      <c r="BP5" s="423"/>
      <c r="BQ5" s="423"/>
      <c r="BR5" s="423"/>
      <c r="BS5" s="423"/>
      <c r="BT5" s="424"/>
      <c r="BU5" s="422" t="s">
        <v>463</v>
      </c>
      <c r="BV5" s="423"/>
      <c r="BW5" s="423"/>
      <c r="BX5" s="423"/>
      <c r="BY5" s="423"/>
      <c r="BZ5" s="423"/>
      <c r="CA5" s="423"/>
      <c r="CB5" s="423"/>
      <c r="CC5" s="423"/>
      <c r="CD5" s="424"/>
      <c r="CE5" s="422" t="s">
        <v>463</v>
      </c>
      <c r="CF5" s="423"/>
      <c r="CG5" s="423"/>
      <c r="CH5" s="423"/>
      <c r="CI5" s="423"/>
      <c r="CJ5" s="423"/>
      <c r="CK5" s="423"/>
      <c r="CL5" s="423"/>
      <c r="CM5" s="423"/>
      <c r="CN5" s="423"/>
      <c r="CO5" s="423"/>
      <c r="CP5" s="424"/>
      <c r="CQ5" s="93"/>
      <c r="CR5" s="93"/>
      <c r="CS5" s="93"/>
      <c r="CT5" s="93"/>
      <c r="CU5" s="93"/>
      <c r="CV5" s="93"/>
      <c r="CW5" s="93"/>
      <c r="CX5" s="93"/>
      <c r="CY5" s="93"/>
      <c r="CZ5" s="93"/>
      <c r="DA5" s="93"/>
      <c r="DB5" s="93"/>
      <c r="DC5" s="93"/>
    </row>
    <row r="6" spans="1:107" ht="31.2">
      <c r="A6" s="429" t="s">
        <v>435</v>
      </c>
      <c r="B6" s="288" t="s">
        <v>462</v>
      </c>
      <c r="C6" s="288" t="s">
        <v>436</v>
      </c>
      <c r="D6" s="288">
        <v>0</v>
      </c>
      <c r="E6" s="288">
        <v>1</v>
      </c>
      <c r="F6" s="288">
        <v>2</v>
      </c>
      <c r="G6" s="288">
        <v>3</v>
      </c>
      <c r="H6" s="288">
        <v>4</v>
      </c>
      <c r="I6" s="288">
        <v>5</v>
      </c>
      <c r="J6" s="288">
        <v>6</v>
      </c>
      <c r="K6" s="288">
        <v>7</v>
      </c>
      <c r="L6" s="288">
        <v>8</v>
      </c>
      <c r="M6" s="288">
        <v>9</v>
      </c>
      <c r="N6" s="288">
        <v>10</v>
      </c>
      <c r="O6" s="288">
        <v>11</v>
      </c>
      <c r="P6" s="288">
        <v>12</v>
      </c>
      <c r="Q6" s="288">
        <v>13</v>
      </c>
      <c r="R6" s="288">
        <v>14</v>
      </c>
      <c r="S6" s="288">
        <v>15</v>
      </c>
      <c r="T6" s="288">
        <v>16</v>
      </c>
      <c r="U6" s="288">
        <v>17</v>
      </c>
      <c r="V6" s="288">
        <v>18</v>
      </c>
      <c r="W6" s="288">
        <v>19</v>
      </c>
      <c r="X6" s="288">
        <v>20</v>
      </c>
      <c r="Y6" s="288">
        <v>21</v>
      </c>
      <c r="Z6" s="288">
        <v>22</v>
      </c>
      <c r="AA6" s="288">
        <v>23</v>
      </c>
      <c r="AB6" s="288">
        <v>24</v>
      </c>
      <c r="AC6" s="288">
        <v>25</v>
      </c>
      <c r="AD6" s="288">
        <v>26</v>
      </c>
      <c r="AE6" s="288">
        <v>27</v>
      </c>
      <c r="AF6" s="288">
        <v>28</v>
      </c>
      <c r="AG6" s="288">
        <v>29</v>
      </c>
      <c r="AH6" s="288">
        <v>30</v>
      </c>
      <c r="AI6" s="288">
        <v>31</v>
      </c>
      <c r="AJ6" s="288">
        <v>32</v>
      </c>
      <c r="AK6" s="288">
        <v>33</v>
      </c>
      <c r="AL6" s="288">
        <v>34</v>
      </c>
      <c r="AM6" s="288">
        <v>35</v>
      </c>
      <c r="AN6" s="288">
        <v>36</v>
      </c>
      <c r="AO6" s="288">
        <v>37</v>
      </c>
      <c r="AP6" s="288">
        <v>38</v>
      </c>
      <c r="AQ6" s="288">
        <v>39</v>
      </c>
      <c r="AR6" s="288">
        <v>40</v>
      </c>
      <c r="AS6" s="288">
        <v>41</v>
      </c>
      <c r="AT6" s="288">
        <v>42</v>
      </c>
      <c r="AU6" s="288">
        <v>43</v>
      </c>
      <c r="AV6" s="288">
        <v>44</v>
      </c>
      <c r="AW6" s="288">
        <v>45</v>
      </c>
      <c r="AX6" s="288">
        <v>46</v>
      </c>
      <c r="AY6" s="288">
        <v>47</v>
      </c>
      <c r="AZ6" s="288">
        <v>48</v>
      </c>
      <c r="BA6" s="288">
        <v>49</v>
      </c>
      <c r="BB6" s="288">
        <v>50</v>
      </c>
      <c r="BC6" s="288">
        <v>51</v>
      </c>
      <c r="BD6" s="288">
        <v>52</v>
      </c>
      <c r="BE6" s="288">
        <v>53</v>
      </c>
      <c r="BF6" s="288">
        <v>54</v>
      </c>
      <c r="BG6" s="288">
        <v>55</v>
      </c>
      <c r="BH6" s="288">
        <v>56</v>
      </c>
      <c r="BI6" s="288">
        <v>57</v>
      </c>
      <c r="BJ6" s="288">
        <v>58</v>
      </c>
      <c r="BK6" s="288">
        <v>59</v>
      </c>
      <c r="BL6" s="288">
        <v>60</v>
      </c>
      <c r="BM6" s="288">
        <v>61</v>
      </c>
      <c r="BN6" s="288">
        <v>62</v>
      </c>
      <c r="BO6" s="288">
        <v>63</v>
      </c>
      <c r="BP6" s="288">
        <v>64</v>
      </c>
      <c r="BQ6" s="288">
        <v>65</v>
      </c>
      <c r="BR6" s="288">
        <v>66</v>
      </c>
      <c r="BS6" s="288">
        <v>67</v>
      </c>
      <c r="BT6" s="288">
        <v>68</v>
      </c>
      <c r="BU6" s="288">
        <v>69</v>
      </c>
      <c r="BV6" s="288">
        <v>70</v>
      </c>
      <c r="BW6" s="288">
        <v>71</v>
      </c>
      <c r="BX6" s="288">
        <v>72</v>
      </c>
      <c r="BY6" s="288">
        <v>73</v>
      </c>
      <c r="BZ6" s="288">
        <v>74</v>
      </c>
      <c r="CA6" s="288">
        <v>75</v>
      </c>
      <c r="CB6" s="288">
        <v>76</v>
      </c>
      <c r="CC6" s="288">
        <v>77</v>
      </c>
      <c r="CD6" s="288">
        <v>78</v>
      </c>
      <c r="CE6" s="288">
        <v>79</v>
      </c>
      <c r="CF6" s="288">
        <v>80</v>
      </c>
      <c r="CG6" s="288">
        <v>81</v>
      </c>
      <c r="CH6" s="288">
        <v>82</v>
      </c>
      <c r="CI6" s="288">
        <v>83</v>
      </c>
      <c r="CJ6" s="288">
        <v>84</v>
      </c>
      <c r="CK6" s="288">
        <v>85</v>
      </c>
      <c r="CL6" s="288">
        <v>86</v>
      </c>
      <c r="CM6" s="288">
        <v>87</v>
      </c>
      <c r="CN6" s="288">
        <v>88</v>
      </c>
      <c r="CO6" s="288">
        <v>89</v>
      </c>
      <c r="CP6" s="288" t="s">
        <v>410</v>
      </c>
    </row>
    <row r="7" spans="1:107" ht="19.95" customHeight="1">
      <c r="A7" s="312" t="s">
        <v>4</v>
      </c>
      <c r="B7" s="274" t="s">
        <v>437</v>
      </c>
      <c r="C7" s="274">
        <v>22890</v>
      </c>
      <c r="D7" s="274">
        <v>233</v>
      </c>
      <c r="E7" s="274">
        <v>249</v>
      </c>
      <c r="F7" s="274">
        <v>255</v>
      </c>
      <c r="G7" s="274">
        <v>252</v>
      </c>
      <c r="H7" s="274">
        <v>252</v>
      </c>
      <c r="I7" s="274">
        <v>265</v>
      </c>
      <c r="J7" s="274">
        <v>260</v>
      </c>
      <c r="K7" s="274">
        <v>245</v>
      </c>
      <c r="L7" s="274">
        <v>252</v>
      </c>
      <c r="M7" s="274">
        <v>288</v>
      </c>
      <c r="N7" s="274">
        <v>250</v>
      </c>
      <c r="O7" s="274">
        <v>245</v>
      </c>
      <c r="P7" s="274">
        <v>254</v>
      </c>
      <c r="Q7" s="274">
        <v>255</v>
      </c>
      <c r="R7" s="274">
        <v>228</v>
      </c>
      <c r="S7" s="274">
        <v>213</v>
      </c>
      <c r="T7" s="274">
        <v>204</v>
      </c>
      <c r="U7" s="274">
        <v>214</v>
      </c>
      <c r="V7" s="274">
        <v>230</v>
      </c>
      <c r="W7" s="274">
        <v>221</v>
      </c>
      <c r="X7" s="274">
        <v>199</v>
      </c>
      <c r="Y7" s="274">
        <v>211</v>
      </c>
      <c r="Z7" s="274">
        <v>254</v>
      </c>
      <c r="AA7" s="274">
        <v>267</v>
      </c>
      <c r="AB7" s="274">
        <v>276</v>
      </c>
      <c r="AC7" s="274">
        <v>293</v>
      </c>
      <c r="AD7" s="274">
        <v>347</v>
      </c>
      <c r="AE7" s="274">
        <v>355</v>
      </c>
      <c r="AF7" s="274">
        <v>421</v>
      </c>
      <c r="AG7" s="274">
        <v>386</v>
      </c>
      <c r="AH7" s="274">
        <v>416</v>
      </c>
      <c r="AI7" s="274">
        <v>379</v>
      </c>
      <c r="AJ7" s="274">
        <v>348</v>
      </c>
      <c r="AK7" s="274">
        <v>365</v>
      </c>
      <c r="AL7" s="274">
        <v>321</v>
      </c>
      <c r="AM7" s="274">
        <v>305</v>
      </c>
      <c r="AN7" s="274">
        <v>275</v>
      </c>
      <c r="AO7" s="274">
        <v>353</v>
      </c>
      <c r="AP7" s="274">
        <v>286</v>
      </c>
      <c r="AQ7" s="274">
        <v>288</v>
      </c>
      <c r="AR7" s="274">
        <v>256</v>
      </c>
      <c r="AS7" s="274">
        <v>292</v>
      </c>
      <c r="AT7" s="274">
        <v>225</v>
      </c>
      <c r="AU7" s="274">
        <v>228</v>
      </c>
      <c r="AV7" s="274">
        <v>236</v>
      </c>
      <c r="AW7" s="274">
        <v>254</v>
      </c>
      <c r="AX7" s="274">
        <v>274</v>
      </c>
      <c r="AY7" s="274">
        <v>280</v>
      </c>
      <c r="AZ7" s="274">
        <v>320</v>
      </c>
      <c r="BA7" s="274">
        <v>324</v>
      </c>
      <c r="BB7" s="274">
        <v>363</v>
      </c>
      <c r="BC7" s="274">
        <v>373</v>
      </c>
      <c r="BD7" s="274">
        <v>375</v>
      </c>
      <c r="BE7" s="274">
        <v>416</v>
      </c>
      <c r="BF7" s="274">
        <v>342</v>
      </c>
      <c r="BG7" s="274">
        <v>387</v>
      </c>
      <c r="BH7" s="274">
        <v>402</v>
      </c>
      <c r="BI7" s="274">
        <v>373</v>
      </c>
      <c r="BJ7" s="274">
        <v>359</v>
      </c>
      <c r="BK7" s="274">
        <v>379</v>
      </c>
      <c r="BL7" s="274">
        <v>327</v>
      </c>
      <c r="BM7" s="274">
        <v>321</v>
      </c>
      <c r="BN7" s="274">
        <v>334</v>
      </c>
      <c r="BO7" s="274">
        <v>270</v>
      </c>
      <c r="BP7" s="274">
        <v>312</v>
      </c>
      <c r="BQ7" s="274">
        <v>247</v>
      </c>
      <c r="BR7" s="274">
        <v>245</v>
      </c>
      <c r="BS7" s="274">
        <v>196</v>
      </c>
      <c r="BT7" s="274">
        <v>204</v>
      </c>
      <c r="BU7" s="274">
        <v>217</v>
      </c>
      <c r="BV7" s="274">
        <v>216</v>
      </c>
      <c r="BW7" s="274">
        <v>224</v>
      </c>
      <c r="BX7" s="274">
        <v>201</v>
      </c>
      <c r="BY7" s="274">
        <v>205</v>
      </c>
      <c r="BZ7" s="274">
        <v>181</v>
      </c>
      <c r="CA7" s="274">
        <v>174</v>
      </c>
      <c r="CB7" s="274">
        <v>130</v>
      </c>
      <c r="CC7" s="274">
        <v>153</v>
      </c>
      <c r="CD7" s="274">
        <v>109</v>
      </c>
      <c r="CE7" s="274">
        <v>112</v>
      </c>
      <c r="CF7" s="274">
        <v>96</v>
      </c>
      <c r="CG7" s="274">
        <v>89</v>
      </c>
      <c r="CH7" s="274">
        <v>95</v>
      </c>
      <c r="CI7" s="274">
        <v>78</v>
      </c>
      <c r="CJ7" s="274">
        <v>75</v>
      </c>
      <c r="CK7" s="274">
        <v>97</v>
      </c>
      <c r="CL7" s="274">
        <v>68</v>
      </c>
      <c r="CM7" s="274">
        <v>41</v>
      </c>
      <c r="CN7" s="274">
        <v>48</v>
      </c>
      <c r="CO7" s="274">
        <v>56</v>
      </c>
      <c r="CP7" s="274">
        <v>101</v>
      </c>
    </row>
    <row r="8" spans="1:107" ht="19.95" customHeight="1">
      <c r="A8" s="313"/>
      <c r="B8" s="274" t="s">
        <v>438</v>
      </c>
      <c r="C8" s="274">
        <v>31296</v>
      </c>
      <c r="D8" s="274">
        <v>309</v>
      </c>
      <c r="E8" s="274">
        <v>327</v>
      </c>
      <c r="F8" s="274">
        <v>356</v>
      </c>
      <c r="G8" s="274">
        <v>329</v>
      </c>
      <c r="H8" s="274">
        <v>300</v>
      </c>
      <c r="I8" s="274">
        <v>366</v>
      </c>
      <c r="J8" s="274">
        <v>340</v>
      </c>
      <c r="K8" s="274">
        <v>355</v>
      </c>
      <c r="L8" s="274">
        <v>314</v>
      </c>
      <c r="M8" s="274">
        <v>342</v>
      </c>
      <c r="N8" s="274">
        <v>267</v>
      </c>
      <c r="O8" s="274">
        <v>302</v>
      </c>
      <c r="P8" s="274">
        <v>246</v>
      </c>
      <c r="Q8" s="274">
        <v>230</v>
      </c>
      <c r="R8" s="274">
        <v>242</v>
      </c>
      <c r="S8" s="274">
        <v>228</v>
      </c>
      <c r="T8" s="274">
        <v>209</v>
      </c>
      <c r="U8" s="274">
        <v>239</v>
      </c>
      <c r="V8" s="274">
        <v>372</v>
      </c>
      <c r="W8" s="274">
        <v>545</v>
      </c>
      <c r="X8" s="274">
        <v>634</v>
      </c>
      <c r="Y8" s="274">
        <v>623</v>
      </c>
      <c r="Z8" s="274">
        <v>780</v>
      </c>
      <c r="AA8" s="274">
        <v>885</v>
      </c>
      <c r="AB8" s="274">
        <v>799</v>
      </c>
      <c r="AC8" s="274">
        <v>697</v>
      </c>
      <c r="AD8" s="274">
        <v>783</v>
      </c>
      <c r="AE8" s="274">
        <v>767</v>
      </c>
      <c r="AF8" s="274">
        <v>885</v>
      </c>
      <c r="AG8" s="274">
        <v>816</v>
      </c>
      <c r="AH8" s="274">
        <v>837</v>
      </c>
      <c r="AI8" s="274">
        <v>797</v>
      </c>
      <c r="AJ8" s="274">
        <v>685</v>
      </c>
      <c r="AK8" s="274">
        <v>728</v>
      </c>
      <c r="AL8" s="274">
        <v>611</v>
      </c>
      <c r="AM8" s="274">
        <v>631</v>
      </c>
      <c r="AN8" s="274">
        <v>576</v>
      </c>
      <c r="AO8" s="274">
        <v>533</v>
      </c>
      <c r="AP8" s="274">
        <v>530</v>
      </c>
      <c r="AQ8" s="274">
        <v>479</v>
      </c>
      <c r="AR8" s="274">
        <v>437</v>
      </c>
      <c r="AS8" s="274">
        <v>424</v>
      </c>
      <c r="AT8" s="274">
        <v>381</v>
      </c>
      <c r="AU8" s="274">
        <v>287</v>
      </c>
      <c r="AV8" s="274">
        <v>360</v>
      </c>
      <c r="AW8" s="274">
        <v>353</v>
      </c>
      <c r="AX8" s="274">
        <v>274</v>
      </c>
      <c r="AY8" s="274">
        <v>306</v>
      </c>
      <c r="AZ8" s="274">
        <v>330</v>
      </c>
      <c r="BA8" s="274">
        <v>260</v>
      </c>
      <c r="BB8" s="274">
        <v>284</v>
      </c>
      <c r="BC8" s="274">
        <v>329</v>
      </c>
      <c r="BD8" s="274">
        <v>334</v>
      </c>
      <c r="BE8" s="274">
        <v>307</v>
      </c>
      <c r="BF8" s="274">
        <v>293</v>
      </c>
      <c r="BG8" s="274">
        <v>291</v>
      </c>
      <c r="BH8" s="274">
        <v>318</v>
      </c>
      <c r="BI8" s="274">
        <v>330</v>
      </c>
      <c r="BJ8" s="274">
        <v>334</v>
      </c>
      <c r="BK8" s="274">
        <v>302</v>
      </c>
      <c r="BL8" s="274">
        <v>260</v>
      </c>
      <c r="BM8" s="274">
        <v>260</v>
      </c>
      <c r="BN8" s="274">
        <v>268</v>
      </c>
      <c r="BO8" s="274">
        <v>250</v>
      </c>
      <c r="BP8" s="274">
        <v>242</v>
      </c>
      <c r="BQ8" s="274">
        <v>218</v>
      </c>
      <c r="BR8" s="274">
        <v>207</v>
      </c>
      <c r="BS8" s="274">
        <v>221</v>
      </c>
      <c r="BT8" s="274">
        <v>183</v>
      </c>
      <c r="BU8" s="274">
        <v>197</v>
      </c>
      <c r="BV8" s="274">
        <v>140</v>
      </c>
      <c r="BW8" s="274">
        <v>191</v>
      </c>
      <c r="BX8" s="274">
        <v>166</v>
      </c>
      <c r="BY8" s="274">
        <v>166</v>
      </c>
      <c r="BZ8" s="274">
        <v>126</v>
      </c>
      <c r="CA8" s="274">
        <v>117</v>
      </c>
      <c r="CB8" s="274">
        <v>122</v>
      </c>
      <c r="CC8" s="274">
        <v>114</v>
      </c>
      <c r="CD8" s="274">
        <v>113</v>
      </c>
      <c r="CE8" s="274">
        <v>92</v>
      </c>
      <c r="CF8" s="274">
        <v>98</v>
      </c>
      <c r="CG8" s="274">
        <v>93</v>
      </c>
      <c r="CH8" s="274">
        <v>78</v>
      </c>
      <c r="CI8" s="274">
        <v>80</v>
      </c>
      <c r="CJ8" s="274">
        <v>80</v>
      </c>
      <c r="CK8" s="274">
        <v>62</v>
      </c>
      <c r="CL8" s="274">
        <v>69</v>
      </c>
      <c r="CM8" s="274">
        <v>58</v>
      </c>
      <c r="CN8" s="274">
        <v>52</v>
      </c>
      <c r="CO8" s="274">
        <v>34</v>
      </c>
      <c r="CP8" s="274">
        <v>111</v>
      </c>
    </row>
    <row r="9" spans="1:107" ht="19.95" customHeight="1">
      <c r="A9" s="313"/>
      <c r="B9" s="274" t="s">
        <v>439</v>
      </c>
      <c r="C9" s="274">
        <v>21892</v>
      </c>
      <c r="D9" s="274">
        <v>199</v>
      </c>
      <c r="E9" s="274">
        <v>215</v>
      </c>
      <c r="F9" s="274">
        <v>183</v>
      </c>
      <c r="G9" s="274">
        <v>224</v>
      </c>
      <c r="H9" s="274">
        <v>181</v>
      </c>
      <c r="I9" s="274">
        <v>182</v>
      </c>
      <c r="J9" s="274">
        <v>218</v>
      </c>
      <c r="K9" s="274">
        <v>228</v>
      </c>
      <c r="L9" s="274">
        <v>216</v>
      </c>
      <c r="M9" s="274">
        <v>205</v>
      </c>
      <c r="N9" s="274">
        <v>179</v>
      </c>
      <c r="O9" s="274">
        <v>179</v>
      </c>
      <c r="P9" s="274">
        <v>129</v>
      </c>
      <c r="Q9" s="274">
        <v>155</v>
      </c>
      <c r="R9" s="274">
        <v>130</v>
      </c>
      <c r="S9" s="274">
        <v>161</v>
      </c>
      <c r="T9" s="274">
        <v>141</v>
      </c>
      <c r="U9" s="274">
        <v>145</v>
      </c>
      <c r="V9" s="274">
        <v>139</v>
      </c>
      <c r="W9" s="274">
        <v>222</v>
      </c>
      <c r="X9" s="274">
        <v>294</v>
      </c>
      <c r="Y9" s="274">
        <v>366</v>
      </c>
      <c r="Z9" s="274">
        <v>451</v>
      </c>
      <c r="AA9" s="274">
        <v>448</v>
      </c>
      <c r="AB9" s="274">
        <v>567</v>
      </c>
      <c r="AC9" s="274">
        <v>579</v>
      </c>
      <c r="AD9" s="274">
        <v>531</v>
      </c>
      <c r="AE9" s="274">
        <v>601</v>
      </c>
      <c r="AF9" s="274">
        <v>782</v>
      </c>
      <c r="AG9" s="274">
        <v>730</v>
      </c>
      <c r="AH9" s="274">
        <v>671</v>
      </c>
      <c r="AI9" s="274">
        <v>650</v>
      </c>
      <c r="AJ9" s="274">
        <v>587</v>
      </c>
      <c r="AK9" s="274">
        <v>520</v>
      </c>
      <c r="AL9" s="274">
        <v>535</v>
      </c>
      <c r="AM9" s="274">
        <v>438</v>
      </c>
      <c r="AN9" s="274">
        <v>477</v>
      </c>
      <c r="AO9" s="274">
        <v>463</v>
      </c>
      <c r="AP9" s="274">
        <v>392</v>
      </c>
      <c r="AQ9" s="274">
        <v>370</v>
      </c>
      <c r="AR9" s="274">
        <v>310</v>
      </c>
      <c r="AS9" s="274">
        <v>305</v>
      </c>
      <c r="AT9" s="274">
        <v>291</v>
      </c>
      <c r="AU9" s="274">
        <v>261</v>
      </c>
      <c r="AV9" s="274">
        <v>246</v>
      </c>
      <c r="AW9" s="274">
        <v>204</v>
      </c>
      <c r="AX9" s="274">
        <v>209</v>
      </c>
      <c r="AY9" s="274">
        <v>247</v>
      </c>
      <c r="AZ9" s="274">
        <v>277</v>
      </c>
      <c r="BA9" s="274">
        <v>242</v>
      </c>
      <c r="BB9" s="274">
        <v>227</v>
      </c>
      <c r="BC9" s="274">
        <v>217</v>
      </c>
      <c r="BD9" s="274">
        <v>217</v>
      </c>
      <c r="BE9" s="274">
        <v>252</v>
      </c>
      <c r="BF9" s="274">
        <v>215</v>
      </c>
      <c r="BG9" s="274">
        <v>210</v>
      </c>
      <c r="BH9" s="274">
        <v>216</v>
      </c>
      <c r="BI9" s="274">
        <v>195</v>
      </c>
      <c r="BJ9" s="274">
        <v>182</v>
      </c>
      <c r="BK9" s="274">
        <v>200</v>
      </c>
      <c r="BL9" s="274">
        <v>198</v>
      </c>
      <c r="BM9" s="274">
        <v>192</v>
      </c>
      <c r="BN9" s="274">
        <v>198</v>
      </c>
      <c r="BO9" s="274">
        <v>134</v>
      </c>
      <c r="BP9" s="274">
        <v>148</v>
      </c>
      <c r="BQ9" s="274">
        <v>145</v>
      </c>
      <c r="BR9" s="274">
        <v>133</v>
      </c>
      <c r="BS9" s="274">
        <v>115</v>
      </c>
      <c r="BT9" s="274">
        <v>120</v>
      </c>
      <c r="BU9" s="274">
        <v>105</v>
      </c>
      <c r="BV9" s="274">
        <v>123</v>
      </c>
      <c r="BW9" s="274">
        <v>135</v>
      </c>
      <c r="BX9" s="274">
        <v>98</v>
      </c>
      <c r="BY9" s="274">
        <v>125</v>
      </c>
      <c r="BZ9" s="274">
        <v>92</v>
      </c>
      <c r="CA9" s="274">
        <v>89</v>
      </c>
      <c r="CB9" s="274">
        <v>83</v>
      </c>
      <c r="CC9" s="274">
        <v>98</v>
      </c>
      <c r="CD9" s="274">
        <v>78</v>
      </c>
      <c r="CE9" s="274">
        <v>97</v>
      </c>
      <c r="CF9" s="274">
        <v>78</v>
      </c>
      <c r="CG9" s="274">
        <v>61</v>
      </c>
      <c r="CH9" s="274">
        <v>51</v>
      </c>
      <c r="CI9" s="274">
        <v>65</v>
      </c>
      <c r="CJ9" s="274">
        <v>58</v>
      </c>
      <c r="CK9" s="274">
        <v>43</v>
      </c>
      <c r="CL9" s="274">
        <v>30</v>
      </c>
      <c r="CM9" s="274">
        <v>30</v>
      </c>
      <c r="CN9" s="274">
        <v>28</v>
      </c>
      <c r="CO9" s="274">
        <v>36</v>
      </c>
      <c r="CP9" s="274">
        <v>100</v>
      </c>
    </row>
    <row r="10" spans="1:107" ht="19.95" customHeight="1">
      <c r="A10" s="313"/>
      <c r="B10" s="274" t="s">
        <v>440</v>
      </c>
      <c r="C10" s="274">
        <v>29493</v>
      </c>
      <c r="D10" s="274">
        <v>345</v>
      </c>
      <c r="E10" s="274">
        <v>337</v>
      </c>
      <c r="F10" s="274">
        <v>320</v>
      </c>
      <c r="G10" s="274">
        <v>340</v>
      </c>
      <c r="H10" s="274">
        <v>343</v>
      </c>
      <c r="I10" s="274">
        <v>369</v>
      </c>
      <c r="J10" s="274">
        <v>361</v>
      </c>
      <c r="K10" s="274">
        <v>337</v>
      </c>
      <c r="L10" s="274">
        <v>346</v>
      </c>
      <c r="M10" s="274">
        <v>394</v>
      </c>
      <c r="N10" s="274">
        <v>346</v>
      </c>
      <c r="O10" s="274">
        <v>306</v>
      </c>
      <c r="P10" s="274">
        <v>333</v>
      </c>
      <c r="Q10" s="274">
        <v>339</v>
      </c>
      <c r="R10" s="274">
        <v>333</v>
      </c>
      <c r="S10" s="274">
        <v>319</v>
      </c>
      <c r="T10" s="274">
        <v>303</v>
      </c>
      <c r="U10" s="274">
        <v>281</v>
      </c>
      <c r="V10" s="274">
        <v>272</v>
      </c>
      <c r="W10" s="274">
        <v>247</v>
      </c>
      <c r="X10" s="274">
        <v>244</v>
      </c>
      <c r="Y10" s="274">
        <v>221</v>
      </c>
      <c r="Z10" s="274">
        <v>308</v>
      </c>
      <c r="AA10" s="274">
        <v>346</v>
      </c>
      <c r="AB10" s="274">
        <v>422</v>
      </c>
      <c r="AC10" s="274">
        <v>396</v>
      </c>
      <c r="AD10" s="274">
        <v>459</v>
      </c>
      <c r="AE10" s="274">
        <v>485</v>
      </c>
      <c r="AF10" s="274">
        <v>568</v>
      </c>
      <c r="AG10" s="274">
        <v>571</v>
      </c>
      <c r="AH10" s="274">
        <v>526</v>
      </c>
      <c r="AI10" s="274">
        <v>603</v>
      </c>
      <c r="AJ10" s="274">
        <v>507</v>
      </c>
      <c r="AK10" s="274">
        <v>534</v>
      </c>
      <c r="AL10" s="274">
        <v>486</v>
      </c>
      <c r="AM10" s="274">
        <v>481</v>
      </c>
      <c r="AN10" s="274">
        <v>460</v>
      </c>
      <c r="AO10" s="274">
        <v>467</v>
      </c>
      <c r="AP10" s="274">
        <v>413</v>
      </c>
      <c r="AQ10" s="274">
        <v>392</v>
      </c>
      <c r="AR10" s="274">
        <v>370</v>
      </c>
      <c r="AS10" s="274">
        <v>375</v>
      </c>
      <c r="AT10" s="274">
        <v>328</v>
      </c>
      <c r="AU10" s="274">
        <v>330</v>
      </c>
      <c r="AV10" s="274">
        <v>299</v>
      </c>
      <c r="AW10" s="274">
        <v>308</v>
      </c>
      <c r="AX10" s="274">
        <v>304</v>
      </c>
      <c r="AY10" s="274">
        <v>336</v>
      </c>
      <c r="AZ10" s="274">
        <v>316</v>
      </c>
      <c r="BA10" s="274">
        <v>366</v>
      </c>
      <c r="BB10" s="274">
        <v>390</v>
      </c>
      <c r="BC10" s="274">
        <v>445</v>
      </c>
      <c r="BD10" s="274">
        <v>378</v>
      </c>
      <c r="BE10" s="274">
        <v>392</v>
      </c>
      <c r="BF10" s="274">
        <v>424</v>
      </c>
      <c r="BG10" s="274">
        <v>405</v>
      </c>
      <c r="BH10" s="274">
        <v>408</v>
      </c>
      <c r="BI10" s="274">
        <v>434</v>
      </c>
      <c r="BJ10" s="274">
        <v>434</v>
      </c>
      <c r="BK10" s="274">
        <v>367</v>
      </c>
      <c r="BL10" s="274">
        <v>386</v>
      </c>
      <c r="BM10" s="274">
        <v>361</v>
      </c>
      <c r="BN10" s="274">
        <v>352</v>
      </c>
      <c r="BO10" s="274">
        <v>346</v>
      </c>
      <c r="BP10" s="274">
        <v>298</v>
      </c>
      <c r="BQ10" s="274">
        <v>254</v>
      </c>
      <c r="BR10" s="274">
        <v>279</v>
      </c>
      <c r="BS10" s="274">
        <v>277</v>
      </c>
      <c r="BT10" s="274">
        <v>246</v>
      </c>
      <c r="BU10" s="274">
        <v>278</v>
      </c>
      <c r="BV10" s="274">
        <v>227</v>
      </c>
      <c r="BW10" s="274">
        <v>225</v>
      </c>
      <c r="BX10" s="274">
        <v>256</v>
      </c>
      <c r="BY10" s="274">
        <v>288</v>
      </c>
      <c r="BZ10" s="274">
        <v>208</v>
      </c>
      <c r="CA10" s="274">
        <v>158</v>
      </c>
      <c r="CB10" s="274">
        <v>159</v>
      </c>
      <c r="CC10" s="274">
        <v>177</v>
      </c>
      <c r="CD10" s="274">
        <v>169</v>
      </c>
      <c r="CE10" s="274">
        <v>171</v>
      </c>
      <c r="CF10" s="274">
        <v>183</v>
      </c>
      <c r="CG10" s="274">
        <v>172</v>
      </c>
      <c r="CH10" s="274">
        <v>165</v>
      </c>
      <c r="CI10" s="274">
        <v>139</v>
      </c>
      <c r="CJ10" s="274">
        <v>127</v>
      </c>
      <c r="CK10" s="274">
        <v>114</v>
      </c>
      <c r="CL10" s="274">
        <v>89</v>
      </c>
      <c r="CM10" s="274">
        <v>92</v>
      </c>
      <c r="CN10" s="274">
        <v>90</v>
      </c>
      <c r="CO10" s="274">
        <v>66</v>
      </c>
      <c r="CP10" s="274">
        <v>272</v>
      </c>
    </row>
    <row r="11" spans="1:107" ht="19.95" customHeight="1">
      <c r="A11" s="313"/>
      <c r="B11" s="274" t="s">
        <v>4</v>
      </c>
      <c r="C11" s="274">
        <v>21045</v>
      </c>
      <c r="D11" s="274">
        <v>248</v>
      </c>
      <c r="E11" s="274">
        <v>256</v>
      </c>
      <c r="F11" s="274">
        <v>273</v>
      </c>
      <c r="G11" s="274">
        <v>321</v>
      </c>
      <c r="H11" s="274">
        <v>300</v>
      </c>
      <c r="I11" s="274">
        <v>299</v>
      </c>
      <c r="J11" s="274">
        <v>280</v>
      </c>
      <c r="K11" s="274">
        <v>278</v>
      </c>
      <c r="L11" s="274">
        <v>315</v>
      </c>
      <c r="M11" s="274">
        <v>328</v>
      </c>
      <c r="N11" s="274">
        <v>314</v>
      </c>
      <c r="O11" s="274">
        <v>274</v>
      </c>
      <c r="P11" s="274">
        <v>260</v>
      </c>
      <c r="Q11" s="274">
        <v>224</v>
      </c>
      <c r="R11" s="274">
        <v>258</v>
      </c>
      <c r="S11" s="274">
        <v>218</v>
      </c>
      <c r="T11" s="274">
        <v>212</v>
      </c>
      <c r="U11" s="274">
        <v>231</v>
      </c>
      <c r="V11" s="274">
        <v>169</v>
      </c>
      <c r="W11" s="274">
        <v>187</v>
      </c>
      <c r="X11" s="274">
        <v>134</v>
      </c>
      <c r="Y11" s="274">
        <v>170</v>
      </c>
      <c r="Z11" s="274">
        <v>233</v>
      </c>
      <c r="AA11" s="274">
        <v>268</v>
      </c>
      <c r="AB11" s="274">
        <v>298</v>
      </c>
      <c r="AC11" s="274">
        <v>277</v>
      </c>
      <c r="AD11" s="274">
        <v>299</v>
      </c>
      <c r="AE11" s="274">
        <v>362</v>
      </c>
      <c r="AF11" s="274">
        <v>397</v>
      </c>
      <c r="AG11" s="274">
        <v>452</v>
      </c>
      <c r="AH11" s="274">
        <v>376</v>
      </c>
      <c r="AI11" s="274">
        <v>376</v>
      </c>
      <c r="AJ11" s="274">
        <v>346</v>
      </c>
      <c r="AK11" s="274">
        <v>414</v>
      </c>
      <c r="AL11" s="274">
        <v>341</v>
      </c>
      <c r="AM11" s="274">
        <v>310</v>
      </c>
      <c r="AN11" s="274">
        <v>334</v>
      </c>
      <c r="AO11" s="274">
        <v>296</v>
      </c>
      <c r="AP11" s="274">
        <v>302</v>
      </c>
      <c r="AQ11" s="274">
        <v>327</v>
      </c>
      <c r="AR11" s="274">
        <v>301</v>
      </c>
      <c r="AS11" s="274">
        <v>261</v>
      </c>
      <c r="AT11" s="274">
        <v>277</v>
      </c>
      <c r="AU11" s="274">
        <v>260</v>
      </c>
      <c r="AV11" s="274">
        <v>260</v>
      </c>
      <c r="AW11" s="274">
        <v>266</v>
      </c>
      <c r="AX11" s="274">
        <v>228</v>
      </c>
      <c r="AY11" s="274">
        <v>218</v>
      </c>
      <c r="AZ11" s="274">
        <v>284</v>
      </c>
      <c r="BA11" s="274">
        <v>304</v>
      </c>
      <c r="BB11" s="274">
        <v>279</v>
      </c>
      <c r="BC11" s="274">
        <v>262</v>
      </c>
      <c r="BD11" s="274">
        <v>306</v>
      </c>
      <c r="BE11" s="274">
        <v>249</v>
      </c>
      <c r="BF11" s="274">
        <v>267</v>
      </c>
      <c r="BG11" s="274">
        <v>292</v>
      </c>
      <c r="BH11" s="274">
        <v>288</v>
      </c>
      <c r="BI11" s="274">
        <v>303</v>
      </c>
      <c r="BJ11" s="274">
        <v>282</v>
      </c>
      <c r="BK11" s="274">
        <v>292</v>
      </c>
      <c r="BL11" s="274">
        <v>273</v>
      </c>
      <c r="BM11" s="274">
        <v>258</v>
      </c>
      <c r="BN11" s="274">
        <v>266</v>
      </c>
      <c r="BO11" s="274">
        <v>239</v>
      </c>
      <c r="BP11" s="274">
        <v>193</v>
      </c>
      <c r="BQ11" s="274">
        <v>203</v>
      </c>
      <c r="BR11" s="274">
        <v>200</v>
      </c>
      <c r="BS11" s="274">
        <v>175</v>
      </c>
      <c r="BT11" s="274">
        <v>204</v>
      </c>
      <c r="BU11" s="274">
        <v>164</v>
      </c>
      <c r="BV11" s="274">
        <v>167</v>
      </c>
      <c r="BW11" s="274">
        <v>142</v>
      </c>
      <c r="BX11" s="274">
        <v>144</v>
      </c>
      <c r="BY11" s="274">
        <v>176</v>
      </c>
      <c r="BZ11" s="274">
        <v>101</v>
      </c>
      <c r="CA11" s="274">
        <v>102</v>
      </c>
      <c r="CB11" s="274">
        <v>99</v>
      </c>
      <c r="CC11" s="274">
        <v>94</v>
      </c>
      <c r="CD11" s="274">
        <v>98</v>
      </c>
      <c r="CE11" s="274">
        <v>68</v>
      </c>
      <c r="CF11" s="274">
        <v>77</v>
      </c>
      <c r="CG11" s="274">
        <v>71</v>
      </c>
      <c r="CH11" s="274">
        <v>71</v>
      </c>
      <c r="CI11" s="274">
        <v>56</v>
      </c>
      <c r="CJ11" s="274">
        <v>61</v>
      </c>
      <c r="CK11" s="274">
        <v>48</v>
      </c>
      <c r="CL11" s="274">
        <v>38</v>
      </c>
      <c r="CM11" s="274">
        <v>29</v>
      </c>
      <c r="CN11" s="274">
        <v>33</v>
      </c>
      <c r="CO11" s="274">
        <v>28</v>
      </c>
      <c r="CP11" s="274">
        <v>131</v>
      </c>
    </row>
    <row r="12" spans="1:107" ht="19.95" customHeight="1">
      <c r="A12" s="313"/>
      <c r="B12" s="274" t="s">
        <v>441</v>
      </c>
      <c r="C12" s="274">
        <v>26574</v>
      </c>
      <c r="D12" s="274">
        <v>245</v>
      </c>
      <c r="E12" s="274">
        <v>273</v>
      </c>
      <c r="F12" s="274">
        <v>271</v>
      </c>
      <c r="G12" s="274">
        <v>271</v>
      </c>
      <c r="H12" s="274">
        <v>283</v>
      </c>
      <c r="I12" s="274">
        <v>318</v>
      </c>
      <c r="J12" s="274">
        <v>260</v>
      </c>
      <c r="K12" s="274">
        <v>311</v>
      </c>
      <c r="L12" s="274">
        <v>274</v>
      </c>
      <c r="M12" s="274">
        <v>269</v>
      </c>
      <c r="N12" s="274">
        <v>265</v>
      </c>
      <c r="O12" s="274">
        <v>240</v>
      </c>
      <c r="P12" s="274">
        <v>250</v>
      </c>
      <c r="Q12" s="274">
        <v>201</v>
      </c>
      <c r="R12" s="274">
        <v>228</v>
      </c>
      <c r="S12" s="274">
        <v>229</v>
      </c>
      <c r="T12" s="274">
        <v>218</v>
      </c>
      <c r="U12" s="274">
        <v>221</v>
      </c>
      <c r="V12" s="274">
        <v>212</v>
      </c>
      <c r="W12" s="274">
        <v>182</v>
      </c>
      <c r="X12" s="274">
        <v>236</v>
      </c>
      <c r="Y12" s="274">
        <v>237</v>
      </c>
      <c r="Z12" s="274">
        <v>269</v>
      </c>
      <c r="AA12" s="274">
        <v>313</v>
      </c>
      <c r="AB12" s="274">
        <v>384</v>
      </c>
      <c r="AC12" s="274">
        <v>404</v>
      </c>
      <c r="AD12" s="274">
        <v>460</v>
      </c>
      <c r="AE12" s="274">
        <v>493</v>
      </c>
      <c r="AF12" s="274">
        <v>570</v>
      </c>
      <c r="AG12" s="274">
        <v>595</v>
      </c>
      <c r="AH12" s="274">
        <v>529</v>
      </c>
      <c r="AI12" s="274">
        <v>501</v>
      </c>
      <c r="AJ12" s="274">
        <v>486</v>
      </c>
      <c r="AK12" s="274">
        <v>449</v>
      </c>
      <c r="AL12" s="274">
        <v>415</v>
      </c>
      <c r="AM12" s="274">
        <v>419</v>
      </c>
      <c r="AN12" s="274">
        <v>325</v>
      </c>
      <c r="AO12" s="274">
        <v>335</v>
      </c>
      <c r="AP12" s="274">
        <v>352</v>
      </c>
      <c r="AQ12" s="274">
        <v>347</v>
      </c>
      <c r="AR12" s="274">
        <v>371</v>
      </c>
      <c r="AS12" s="274">
        <v>371</v>
      </c>
      <c r="AT12" s="274">
        <v>286</v>
      </c>
      <c r="AU12" s="274">
        <v>256</v>
      </c>
      <c r="AV12" s="274">
        <v>304</v>
      </c>
      <c r="AW12" s="274">
        <v>270</v>
      </c>
      <c r="AX12" s="274">
        <v>275</v>
      </c>
      <c r="AY12" s="274">
        <v>283</v>
      </c>
      <c r="AZ12" s="274">
        <v>314</v>
      </c>
      <c r="BA12" s="274">
        <v>342</v>
      </c>
      <c r="BB12" s="274">
        <v>369</v>
      </c>
      <c r="BC12" s="274">
        <v>384</v>
      </c>
      <c r="BD12" s="274">
        <v>363</v>
      </c>
      <c r="BE12" s="274">
        <v>337</v>
      </c>
      <c r="BF12" s="274">
        <v>359</v>
      </c>
      <c r="BG12" s="274">
        <v>400</v>
      </c>
      <c r="BH12" s="274">
        <v>440</v>
      </c>
      <c r="BI12" s="274">
        <v>414</v>
      </c>
      <c r="BJ12" s="274">
        <v>398</v>
      </c>
      <c r="BK12" s="274">
        <v>387</v>
      </c>
      <c r="BL12" s="274">
        <v>421</v>
      </c>
      <c r="BM12" s="274">
        <v>357</v>
      </c>
      <c r="BN12" s="274">
        <v>349</v>
      </c>
      <c r="BO12" s="274">
        <v>337</v>
      </c>
      <c r="BP12" s="274">
        <v>356</v>
      </c>
      <c r="BQ12" s="274">
        <v>350</v>
      </c>
      <c r="BR12" s="274">
        <v>293</v>
      </c>
      <c r="BS12" s="274">
        <v>280</v>
      </c>
      <c r="BT12" s="274">
        <v>258</v>
      </c>
      <c r="BU12" s="274">
        <v>242</v>
      </c>
      <c r="BV12" s="274">
        <v>234</v>
      </c>
      <c r="BW12" s="274">
        <v>241</v>
      </c>
      <c r="BX12" s="274">
        <v>246</v>
      </c>
      <c r="BY12" s="274">
        <v>257</v>
      </c>
      <c r="BZ12" s="274">
        <v>192</v>
      </c>
      <c r="CA12" s="274">
        <v>183</v>
      </c>
      <c r="CB12" s="274">
        <v>199</v>
      </c>
      <c r="CC12" s="274">
        <v>165</v>
      </c>
      <c r="CD12" s="274">
        <v>161</v>
      </c>
      <c r="CE12" s="274">
        <v>139</v>
      </c>
      <c r="CF12" s="274">
        <v>147</v>
      </c>
      <c r="CG12" s="274">
        <v>153</v>
      </c>
      <c r="CH12" s="274">
        <v>143</v>
      </c>
      <c r="CI12" s="274">
        <v>115</v>
      </c>
      <c r="CJ12" s="274">
        <v>102</v>
      </c>
      <c r="CK12" s="274">
        <v>98</v>
      </c>
      <c r="CL12" s="274">
        <v>84</v>
      </c>
      <c r="CM12" s="274">
        <v>80</v>
      </c>
      <c r="CN12" s="274">
        <v>88</v>
      </c>
      <c r="CO12" s="274">
        <v>51</v>
      </c>
      <c r="CP12" s="274">
        <v>190</v>
      </c>
    </row>
    <row r="13" spans="1:107" ht="19.95" customHeight="1">
      <c r="A13" s="313"/>
      <c r="B13" s="274" t="s">
        <v>442</v>
      </c>
      <c r="C13" s="274">
        <v>28591</v>
      </c>
      <c r="D13" s="274">
        <v>291</v>
      </c>
      <c r="E13" s="274">
        <v>323</v>
      </c>
      <c r="F13" s="274">
        <v>289</v>
      </c>
      <c r="G13" s="274">
        <v>295</v>
      </c>
      <c r="H13" s="274">
        <v>328</v>
      </c>
      <c r="I13" s="274">
        <v>292</v>
      </c>
      <c r="J13" s="274">
        <v>352</v>
      </c>
      <c r="K13" s="274">
        <v>314</v>
      </c>
      <c r="L13" s="274">
        <v>351</v>
      </c>
      <c r="M13" s="274">
        <v>323</v>
      </c>
      <c r="N13" s="274">
        <v>313</v>
      </c>
      <c r="O13" s="274">
        <v>352</v>
      </c>
      <c r="P13" s="274">
        <v>309</v>
      </c>
      <c r="Q13" s="274">
        <v>305</v>
      </c>
      <c r="R13" s="274">
        <v>304</v>
      </c>
      <c r="S13" s="274">
        <v>304</v>
      </c>
      <c r="T13" s="274">
        <v>333</v>
      </c>
      <c r="U13" s="274">
        <v>352</v>
      </c>
      <c r="V13" s="274">
        <v>256</v>
      </c>
      <c r="W13" s="274">
        <v>268</v>
      </c>
      <c r="X13" s="274">
        <v>262</v>
      </c>
      <c r="Y13" s="274">
        <v>286</v>
      </c>
      <c r="Z13" s="274">
        <v>325</v>
      </c>
      <c r="AA13" s="274">
        <v>383</v>
      </c>
      <c r="AB13" s="274">
        <v>474</v>
      </c>
      <c r="AC13" s="274">
        <v>441</v>
      </c>
      <c r="AD13" s="274">
        <v>442</v>
      </c>
      <c r="AE13" s="274">
        <v>558</v>
      </c>
      <c r="AF13" s="274">
        <v>636</v>
      </c>
      <c r="AG13" s="274">
        <v>578</v>
      </c>
      <c r="AH13" s="274">
        <v>576</v>
      </c>
      <c r="AI13" s="274">
        <v>545</v>
      </c>
      <c r="AJ13" s="274">
        <v>496</v>
      </c>
      <c r="AK13" s="274">
        <v>442</v>
      </c>
      <c r="AL13" s="274">
        <v>508</v>
      </c>
      <c r="AM13" s="274">
        <v>454</v>
      </c>
      <c r="AN13" s="274">
        <v>424</v>
      </c>
      <c r="AO13" s="274">
        <v>417</v>
      </c>
      <c r="AP13" s="274">
        <v>449</v>
      </c>
      <c r="AQ13" s="274">
        <v>363</v>
      </c>
      <c r="AR13" s="274">
        <v>363</v>
      </c>
      <c r="AS13" s="274">
        <v>402</v>
      </c>
      <c r="AT13" s="274">
        <v>321</v>
      </c>
      <c r="AU13" s="274">
        <v>318</v>
      </c>
      <c r="AV13" s="274">
        <v>307</v>
      </c>
      <c r="AW13" s="274">
        <v>282</v>
      </c>
      <c r="AX13" s="274">
        <v>349</v>
      </c>
      <c r="AY13" s="274">
        <v>338</v>
      </c>
      <c r="AZ13" s="274">
        <v>327</v>
      </c>
      <c r="BA13" s="274">
        <v>364</v>
      </c>
      <c r="BB13" s="274">
        <v>423</v>
      </c>
      <c r="BC13" s="274">
        <v>414</v>
      </c>
      <c r="BD13" s="274">
        <v>441</v>
      </c>
      <c r="BE13" s="274">
        <v>412</v>
      </c>
      <c r="BF13" s="274">
        <v>451</v>
      </c>
      <c r="BG13" s="274">
        <v>459</v>
      </c>
      <c r="BH13" s="274">
        <v>465</v>
      </c>
      <c r="BI13" s="274">
        <v>439</v>
      </c>
      <c r="BJ13" s="274">
        <v>450</v>
      </c>
      <c r="BK13" s="274">
        <v>402</v>
      </c>
      <c r="BL13" s="274">
        <v>376</v>
      </c>
      <c r="BM13" s="274">
        <v>352</v>
      </c>
      <c r="BN13" s="274">
        <v>339</v>
      </c>
      <c r="BO13" s="274">
        <v>279</v>
      </c>
      <c r="BP13" s="274">
        <v>297</v>
      </c>
      <c r="BQ13" s="274">
        <v>225</v>
      </c>
      <c r="BR13" s="274">
        <v>206</v>
      </c>
      <c r="BS13" s="274">
        <v>200</v>
      </c>
      <c r="BT13" s="274">
        <v>218</v>
      </c>
      <c r="BU13" s="274">
        <v>201</v>
      </c>
      <c r="BV13" s="274">
        <v>182</v>
      </c>
      <c r="BW13" s="274">
        <v>216</v>
      </c>
      <c r="BX13" s="274">
        <v>221</v>
      </c>
      <c r="BY13" s="274">
        <v>196</v>
      </c>
      <c r="BZ13" s="274">
        <v>138</v>
      </c>
      <c r="CA13" s="274">
        <v>143</v>
      </c>
      <c r="CB13" s="274">
        <v>145</v>
      </c>
      <c r="CC13" s="274">
        <v>146</v>
      </c>
      <c r="CD13" s="274">
        <v>140</v>
      </c>
      <c r="CE13" s="274">
        <v>151</v>
      </c>
      <c r="CF13" s="274">
        <v>136</v>
      </c>
      <c r="CG13" s="274">
        <v>134</v>
      </c>
      <c r="CH13" s="274">
        <v>117</v>
      </c>
      <c r="CI13" s="274">
        <v>115</v>
      </c>
      <c r="CJ13" s="274">
        <v>115</v>
      </c>
      <c r="CK13" s="274">
        <v>94</v>
      </c>
      <c r="CL13" s="274">
        <v>92</v>
      </c>
      <c r="CM13" s="274">
        <v>87</v>
      </c>
      <c r="CN13" s="274">
        <v>67</v>
      </c>
      <c r="CO13" s="274">
        <v>49</v>
      </c>
      <c r="CP13" s="274">
        <v>174</v>
      </c>
    </row>
    <row r="14" spans="1:107" ht="19.95" customHeight="1">
      <c r="A14" s="638"/>
      <c r="B14" s="280" t="s">
        <v>443</v>
      </c>
      <c r="C14" s="280">
        <f>SUM(C7:C13)</f>
        <v>181781</v>
      </c>
      <c r="D14" s="280">
        <f t="shared" ref="D14:BO14" si="0">SUM(D7:D13)</f>
        <v>1870</v>
      </c>
      <c r="E14" s="280">
        <f t="shared" si="0"/>
        <v>1980</v>
      </c>
      <c r="F14" s="280">
        <f t="shared" si="0"/>
        <v>1947</v>
      </c>
      <c r="G14" s="280">
        <f t="shared" si="0"/>
        <v>2032</v>
      </c>
      <c r="H14" s="280">
        <f t="shared" si="0"/>
        <v>1987</v>
      </c>
      <c r="I14" s="280">
        <f t="shared" si="0"/>
        <v>2091</v>
      </c>
      <c r="J14" s="280">
        <f t="shared" si="0"/>
        <v>2071</v>
      </c>
      <c r="K14" s="280">
        <f t="shared" si="0"/>
        <v>2068</v>
      </c>
      <c r="L14" s="280">
        <f t="shared" si="0"/>
        <v>2068</v>
      </c>
      <c r="M14" s="280">
        <f t="shared" si="0"/>
        <v>2149</v>
      </c>
      <c r="N14" s="280">
        <f t="shared" si="0"/>
        <v>1934</v>
      </c>
      <c r="O14" s="280">
        <f t="shared" si="0"/>
        <v>1898</v>
      </c>
      <c r="P14" s="280">
        <f t="shared" si="0"/>
        <v>1781</v>
      </c>
      <c r="Q14" s="280">
        <f t="shared" si="0"/>
        <v>1709</v>
      </c>
      <c r="R14" s="280">
        <f t="shared" si="0"/>
        <v>1723</v>
      </c>
      <c r="S14" s="280">
        <f t="shared" si="0"/>
        <v>1672</v>
      </c>
      <c r="T14" s="280">
        <f t="shared" si="0"/>
        <v>1620</v>
      </c>
      <c r="U14" s="280">
        <f t="shared" si="0"/>
        <v>1683</v>
      </c>
      <c r="V14" s="280">
        <f t="shared" si="0"/>
        <v>1650</v>
      </c>
      <c r="W14" s="280">
        <f t="shared" si="0"/>
        <v>1872</v>
      </c>
      <c r="X14" s="280">
        <f t="shared" si="0"/>
        <v>2003</v>
      </c>
      <c r="Y14" s="280">
        <f t="shared" si="0"/>
        <v>2114</v>
      </c>
      <c r="Z14" s="280">
        <f t="shared" si="0"/>
        <v>2620</v>
      </c>
      <c r="AA14" s="280">
        <f t="shared" si="0"/>
        <v>2910</v>
      </c>
      <c r="AB14" s="280">
        <f t="shared" si="0"/>
        <v>3220</v>
      </c>
      <c r="AC14" s="280">
        <f t="shared" si="0"/>
        <v>3087</v>
      </c>
      <c r="AD14" s="280">
        <f t="shared" si="0"/>
        <v>3321</v>
      </c>
      <c r="AE14" s="280">
        <f t="shared" si="0"/>
        <v>3621</v>
      </c>
      <c r="AF14" s="280">
        <f t="shared" si="0"/>
        <v>4259</v>
      </c>
      <c r="AG14" s="280">
        <f t="shared" si="0"/>
        <v>4128</v>
      </c>
      <c r="AH14" s="280">
        <f t="shared" si="0"/>
        <v>3931</v>
      </c>
      <c r="AI14" s="280">
        <f t="shared" si="0"/>
        <v>3851</v>
      </c>
      <c r="AJ14" s="280">
        <f t="shared" si="0"/>
        <v>3455</v>
      </c>
      <c r="AK14" s="280">
        <f t="shared" si="0"/>
        <v>3452</v>
      </c>
      <c r="AL14" s="280">
        <f t="shared" si="0"/>
        <v>3217</v>
      </c>
      <c r="AM14" s="280">
        <f t="shared" si="0"/>
        <v>3038</v>
      </c>
      <c r="AN14" s="280">
        <f t="shared" si="0"/>
        <v>2871</v>
      </c>
      <c r="AO14" s="280">
        <f t="shared" si="0"/>
        <v>2864</v>
      </c>
      <c r="AP14" s="280">
        <f t="shared" si="0"/>
        <v>2724</v>
      </c>
      <c r="AQ14" s="280">
        <f t="shared" si="0"/>
        <v>2566</v>
      </c>
      <c r="AR14" s="280">
        <f t="shared" si="0"/>
        <v>2408</v>
      </c>
      <c r="AS14" s="280">
        <f t="shared" si="0"/>
        <v>2430</v>
      </c>
      <c r="AT14" s="280">
        <f t="shared" si="0"/>
        <v>2109</v>
      </c>
      <c r="AU14" s="280">
        <f t="shared" si="0"/>
        <v>1940</v>
      </c>
      <c r="AV14" s="280">
        <f t="shared" si="0"/>
        <v>2012</v>
      </c>
      <c r="AW14" s="280">
        <f t="shared" si="0"/>
        <v>1937</v>
      </c>
      <c r="AX14" s="280">
        <f t="shared" si="0"/>
        <v>1913</v>
      </c>
      <c r="AY14" s="280">
        <f t="shared" si="0"/>
        <v>2008</v>
      </c>
      <c r="AZ14" s="280">
        <f t="shared" si="0"/>
        <v>2168</v>
      </c>
      <c r="BA14" s="280">
        <f t="shared" si="0"/>
        <v>2202</v>
      </c>
      <c r="BB14" s="280">
        <f t="shared" si="0"/>
        <v>2335</v>
      </c>
      <c r="BC14" s="280">
        <f t="shared" si="0"/>
        <v>2424</v>
      </c>
      <c r="BD14" s="280">
        <f t="shared" si="0"/>
        <v>2414</v>
      </c>
      <c r="BE14" s="280">
        <f t="shared" si="0"/>
        <v>2365</v>
      </c>
      <c r="BF14" s="280">
        <f t="shared" si="0"/>
        <v>2351</v>
      </c>
      <c r="BG14" s="280">
        <f t="shared" si="0"/>
        <v>2444</v>
      </c>
      <c r="BH14" s="280">
        <f t="shared" si="0"/>
        <v>2537</v>
      </c>
      <c r="BI14" s="280">
        <f t="shared" si="0"/>
        <v>2488</v>
      </c>
      <c r="BJ14" s="280">
        <f t="shared" si="0"/>
        <v>2439</v>
      </c>
      <c r="BK14" s="280">
        <f t="shared" si="0"/>
        <v>2329</v>
      </c>
      <c r="BL14" s="280">
        <f t="shared" si="0"/>
        <v>2241</v>
      </c>
      <c r="BM14" s="280">
        <f t="shared" si="0"/>
        <v>2101</v>
      </c>
      <c r="BN14" s="280">
        <f t="shared" si="0"/>
        <v>2106</v>
      </c>
      <c r="BO14" s="280">
        <f t="shared" si="0"/>
        <v>1855</v>
      </c>
      <c r="BP14" s="280">
        <f t="shared" ref="BP14:CP14" si="1">SUM(BP7:BP13)</f>
        <v>1846</v>
      </c>
      <c r="BQ14" s="280">
        <f t="shared" si="1"/>
        <v>1642</v>
      </c>
      <c r="BR14" s="280">
        <f t="shared" si="1"/>
        <v>1563</v>
      </c>
      <c r="BS14" s="280">
        <f t="shared" si="1"/>
        <v>1464</v>
      </c>
      <c r="BT14" s="280">
        <f t="shared" si="1"/>
        <v>1433</v>
      </c>
      <c r="BU14" s="280">
        <f t="shared" si="1"/>
        <v>1404</v>
      </c>
      <c r="BV14" s="280">
        <f t="shared" si="1"/>
        <v>1289</v>
      </c>
      <c r="BW14" s="280">
        <f t="shared" si="1"/>
        <v>1374</v>
      </c>
      <c r="BX14" s="280">
        <f t="shared" si="1"/>
        <v>1332</v>
      </c>
      <c r="BY14" s="280">
        <f t="shared" si="1"/>
        <v>1413</v>
      </c>
      <c r="BZ14" s="280">
        <f t="shared" si="1"/>
        <v>1038</v>
      </c>
      <c r="CA14" s="280">
        <f t="shared" si="1"/>
        <v>966</v>
      </c>
      <c r="CB14" s="280">
        <f t="shared" si="1"/>
        <v>937</v>
      </c>
      <c r="CC14" s="280">
        <f t="shared" si="1"/>
        <v>947</v>
      </c>
      <c r="CD14" s="280">
        <f t="shared" si="1"/>
        <v>868</v>
      </c>
      <c r="CE14" s="280">
        <f t="shared" si="1"/>
        <v>830</v>
      </c>
      <c r="CF14" s="280">
        <f t="shared" si="1"/>
        <v>815</v>
      </c>
      <c r="CG14" s="280">
        <f t="shared" si="1"/>
        <v>773</v>
      </c>
      <c r="CH14" s="280">
        <f t="shared" si="1"/>
        <v>720</v>
      </c>
      <c r="CI14" s="280">
        <f t="shared" si="1"/>
        <v>648</v>
      </c>
      <c r="CJ14" s="280">
        <f t="shared" si="1"/>
        <v>618</v>
      </c>
      <c r="CK14" s="280">
        <f t="shared" si="1"/>
        <v>556</v>
      </c>
      <c r="CL14" s="280">
        <f t="shared" si="1"/>
        <v>470</v>
      </c>
      <c r="CM14" s="280">
        <f t="shared" si="1"/>
        <v>417</v>
      </c>
      <c r="CN14" s="280">
        <f t="shared" si="1"/>
        <v>406</v>
      </c>
      <c r="CO14" s="280">
        <f t="shared" si="1"/>
        <v>320</v>
      </c>
      <c r="CP14" s="280">
        <f t="shared" si="1"/>
        <v>1079</v>
      </c>
    </row>
    <row r="15" spans="1:107" ht="19.95" customHeight="1">
      <c r="A15" s="312" t="s">
        <v>5</v>
      </c>
      <c r="B15" s="274" t="s">
        <v>444</v>
      </c>
      <c r="C15" s="274">
        <v>35735</v>
      </c>
      <c r="D15" s="274">
        <v>193</v>
      </c>
      <c r="E15" s="274">
        <v>181</v>
      </c>
      <c r="F15" s="274">
        <v>157</v>
      </c>
      <c r="G15" s="274">
        <v>195</v>
      </c>
      <c r="H15" s="274">
        <v>172</v>
      </c>
      <c r="I15" s="274">
        <v>180</v>
      </c>
      <c r="J15" s="274">
        <v>172</v>
      </c>
      <c r="K15" s="274">
        <v>166</v>
      </c>
      <c r="L15" s="274">
        <v>168</v>
      </c>
      <c r="M15" s="274">
        <v>166</v>
      </c>
      <c r="N15" s="274">
        <v>130</v>
      </c>
      <c r="O15" s="274">
        <v>120</v>
      </c>
      <c r="P15" s="274">
        <v>88</v>
      </c>
      <c r="Q15" s="274">
        <v>86</v>
      </c>
      <c r="R15" s="274">
        <v>95</v>
      </c>
      <c r="S15" s="274">
        <v>83</v>
      </c>
      <c r="T15" s="274">
        <v>80</v>
      </c>
      <c r="U15" s="274">
        <v>199</v>
      </c>
      <c r="V15" s="274">
        <v>1022</v>
      </c>
      <c r="W15" s="274">
        <v>1945</v>
      </c>
      <c r="X15" s="274">
        <v>1983</v>
      </c>
      <c r="Y15" s="274">
        <v>1997</v>
      </c>
      <c r="Z15" s="274">
        <v>2124</v>
      </c>
      <c r="AA15" s="274">
        <v>2197</v>
      </c>
      <c r="AB15" s="274">
        <v>1755</v>
      </c>
      <c r="AC15" s="274">
        <v>1507</v>
      </c>
      <c r="AD15" s="274">
        <v>1259</v>
      </c>
      <c r="AE15" s="274">
        <v>1190</v>
      </c>
      <c r="AF15" s="274">
        <v>1138</v>
      </c>
      <c r="AG15" s="274">
        <v>991</v>
      </c>
      <c r="AH15" s="274">
        <v>905</v>
      </c>
      <c r="AI15" s="274">
        <v>923</v>
      </c>
      <c r="AJ15" s="274">
        <v>750</v>
      </c>
      <c r="AK15" s="274">
        <v>674</v>
      </c>
      <c r="AL15" s="274">
        <v>605</v>
      </c>
      <c r="AM15" s="274">
        <v>540</v>
      </c>
      <c r="AN15" s="274">
        <v>506</v>
      </c>
      <c r="AO15" s="274">
        <v>446</v>
      </c>
      <c r="AP15" s="274">
        <v>491</v>
      </c>
      <c r="AQ15" s="274">
        <v>471</v>
      </c>
      <c r="AR15" s="274">
        <v>361</v>
      </c>
      <c r="AS15" s="274">
        <v>339</v>
      </c>
      <c r="AT15" s="274">
        <v>305</v>
      </c>
      <c r="AU15" s="274">
        <v>283</v>
      </c>
      <c r="AV15" s="274">
        <v>255</v>
      </c>
      <c r="AW15" s="274">
        <v>308</v>
      </c>
      <c r="AX15" s="274">
        <v>221</v>
      </c>
      <c r="AY15" s="274">
        <v>275</v>
      </c>
      <c r="AZ15" s="274">
        <v>242</v>
      </c>
      <c r="BA15" s="274">
        <v>242</v>
      </c>
      <c r="BB15" s="274">
        <v>237</v>
      </c>
      <c r="BC15" s="274">
        <v>249</v>
      </c>
      <c r="BD15" s="274">
        <v>242</v>
      </c>
      <c r="BE15" s="274">
        <v>222</v>
      </c>
      <c r="BF15" s="274">
        <v>220</v>
      </c>
      <c r="BG15" s="274">
        <v>185</v>
      </c>
      <c r="BH15" s="274">
        <v>208</v>
      </c>
      <c r="BI15" s="274">
        <v>238</v>
      </c>
      <c r="BJ15" s="274">
        <v>206</v>
      </c>
      <c r="BK15" s="274">
        <v>183</v>
      </c>
      <c r="BL15" s="274">
        <v>167</v>
      </c>
      <c r="BM15" s="274">
        <v>184</v>
      </c>
      <c r="BN15" s="274">
        <v>169</v>
      </c>
      <c r="BO15" s="274">
        <v>143</v>
      </c>
      <c r="BP15" s="274">
        <v>153</v>
      </c>
      <c r="BQ15" s="274">
        <v>145</v>
      </c>
      <c r="BR15" s="274">
        <v>115</v>
      </c>
      <c r="BS15" s="274">
        <v>115</v>
      </c>
      <c r="BT15" s="274">
        <v>113</v>
      </c>
      <c r="BU15" s="274">
        <v>109</v>
      </c>
      <c r="BV15" s="274">
        <v>97</v>
      </c>
      <c r="BW15" s="274">
        <v>99</v>
      </c>
      <c r="BX15" s="274">
        <v>107</v>
      </c>
      <c r="BY15" s="274">
        <v>107</v>
      </c>
      <c r="BZ15" s="274">
        <v>79</v>
      </c>
      <c r="CA15" s="274">
        <v>70</v>
      </c>
      <c r="CB15" s="274">
        <v>59</v>
      </c>
      <c r="CC15" s="274">
        <v>54</v>
      </c>
      <c r="CD15" s="274">
        <v>53</v>
      </c>
      <c r="CE15" s="274">
        <v>50</v>
      </c>
      <c r="CF15" s="274">
        <v>58</v>
      </c>
      <c r="CG15" s="274">
        <v>62</v>
      </c>
      <c r="CH15" s="274">
        <v>53</v>
      </c>
      <c r="CI15" s="274">
        <v>46</v>
      </c>
      <c r="CJ15" s="274">
        <v>48</v>
      </c>
      <c r="CK15" s="274">
        <v>44</v>
      </c>
      <c r="CL15" s="274">
        <v>27</v>
      </c>
      <c r="CM15" s="274">
        <v>25</v>
      </c>
      <c r="CN15" s="274">
        <v>22</v>
      </c>
      <c r="CO15" s="274">
        <v>20</v>
      </c>
      <c r="CP15" s="274">
        <v>71</v>
      </c>
    </row>
    <row r="16" spans="1:107" ht="19.95" customHeight="1">
      <c r="A16" s="962"/>
      <c r="B16" s="274" t="s">
        <v>445</v>
      </c>
      <c r="C16" s="274">
        <v>25894</v>
      </c>
      <c r="D16" s="274">
        <v>256</v>
      </c>
      <c r="E16" s="274">
        <v>284</v>
      </c>
      <c r="F16" s="274">
        <v>277</v>
      </c>
      <c r="G16" s="274">
        <v>294</v>
      </c>
      <c r="H16" s="274">
        <v>299</v>
      </c>
      <c r="I16" s="274">
        <v>308</v>
      </c>
      <c r="J16" s="274">
        <v>268</v>
      </c>
      <c r="K16" s="274">
        <v>344</v>
      </c>
      <c r="L16" s="274">
        <v>325</v>
      </c>
      <c r="M16" s="274">
        <v>323</v>
      </c>
      <c r="N16" s="274">
        <v>265</v>
      </c>
      <c r="O16" s="274">
        <v>284</v>
      </c>
      <c r="P16" s="274">
        <v>320</v>
      </c>
      <c r="Q16" s="274">
        <v>266</v>
      </c>
      <c r="R16" s="274">
        <v>227</v>
      </c>
      <c r="S16" s="274">
        <v>251</v>
      </c>
      <c r="T16" s="274">
        <v>257</v>
      </c>
      <c r="U16" s="274">
        <v>310</v>
      </c>
      <c r="V16" s="274">
        <v>250</v>
      </c>
      <c r="W16" s="274">
        <v>260</v>
      </c>
      <c r="X16" s="274">
        <v>275</v>
      </c>
      <c r="Y16" s="274">
        <v>292</v>
      </c>
      <c r="Z16" s="274">
        <v>319</v>
      </c>
      <c r="AA16" s="274">
        <v>376</v>
      </c>
      <c r="AB16" s="274">
        <v>420</v>
      </c>
      <c r="AC16" s="274">
        <v>414</v>
      </c>
      <c r="AD16" s="274">
        <v>423</v>
      </c>
      <c r="AE16" s="274">
        <v>473</v>
      </c>
      <c r="AF16" s="274">
        <v>571</v>
      </c>
      <c r="AG16" s="274">
        <v>553</v>
      </c>
      <c r="AH16" s="274">
        <v>481</v>
      </c>
      <c r="AI16" s="274">
        <v>481</v>
      </c>
      <c r="AJ16" s="274">
        <v>473</v>
      </c>
      <c r="AK16" s="274">
        <v>462</v>
      </c>
      <c r="AL16" s="274">
        <v>429</v>
      </c>
      <c r="AM16" s="274">
        <v>401</v>
      </c>
      <c r="AN16" s="274">
        <v>366</v>
      </c>
      <c r="AO16" s="274">
        <v>376</v>
      </c>
      <c r="AP16" s="274">
        <v>388</v>
      </c>
      <c r="AQ16" s="274">
        <v>358</v>
      </c>
      <c r="AR16" s="274">
        <v>357</v>
      </c>
      <c r="AS16" s="274">
        <v>320</v>
      </c>
      <c r="AT16" s="274">
        <v>322</v>
      </c>
      <c r="AU16" s="274">
        <v>274</v>
      </c>
      <c r="AV16" s="274">
        <v>323</v>
      </c>
      <c r="AW16" s="274">
        <v>299</v>
      </c>
      <c r="AX16" s="274">
        <v>253</v>
      </c>
      <c r="AY16" s="274">
        <v>339</v>
      </c>
      <c r="AZ16" s="274">
        <v>317</v>
      </c>
      <c r="BA16" s="274">
        <v>340</v>
      </c>
      <c r="BB16" s="274">
        <v>327</v>
      </c>
      <c r="BC16" s="274">
        <v>340</v>
      </c>
      <c r="BD16" s="274">
        <v>340</v>
      </c>
      <c r="BE16" s="274">
        <v>363</v>
      </c>
      <c r="BF16" s="274">
        <v>352</v>
      </c>
      <c r="BG16" s="274">
        <v>333</v>
      </c>
      <c r="BH16" s="274">
        <v>326</v>
      </c>
      <c r="BI16" s="274">
        <v>320</v>
      </c>
      <c r="BJ16" s="274">
        <v>384</v>
      </c>
      <c r="BK16" s="274">
        <v>350</v>
      </c>
      <c r="BL16" s="274">
        <v>285</v>
      </c>
      <c r="BM16" s="274">
        <v>326</v>
      </c>
      <c r="BN16" s="274">
        <v>276</v>
      </c>
      <c r="BO16" s="274">
        <v>292</v>
      </c>
      <c r="BP16" s="274">
        <v>265</v>
      </c>
      <c r="BQ16" s="274">
        <v>261</v>
      </c>
      <c r="BR16" s="274">
        <v>217</v>
      </c>
      <c r="BS16" s="274">
        <v>201</v>
      </c>
      <c r="BT16" s="274">
        <v>171</v>
      </c>
      <c r="BU16" s="274">
        <v>201</v>
      </c>
      <c r="BV16" s="274">
        <v>198</v>
      </c>
      <c r="BW16" s="274">
        <v>198</v>
      </c>
      <c r="BX16" s="274">
        <v>210</v>
      </c>
      <c r="BY16" s="274">
        <v>238</v>
      </c>
      <c r="BZ16" s="274">
        <v>147</v>
      </c>
      <c r="CA16" s="274">
        <v>170</v>
      </c>
      <c r="CB16" s="274">
        <v>185</v>
      </c>
      <c r="CC16" s="274">
        <v>163</v>
      </c>
      <c r="CD16" s="274">
        <v>131</v>
      </c>
      <c r="CE16" s="274">
        <v>132</v>
      </c>
      <c r="CF16" s="274">
        <v>124</v>
      </c>
      <c r="CG16" s="274">
        <v>126</v>
      </c>
      <c r="CH16" s="274">
        <v>117</v>
      </c>
      <c r="CI16" s="274">
        <v>109</v>
      </c>
      <c r="CJ16" s="274">
        <v>86</v>
      </c>
      <c r="CK16" s="274">
        <v>96</v>
      </c>
      <c r="CL16" s="274">
        <v>78</v>
      </c>
      <c r="CM16" s="274">
        <v>64</v>
      </c>
      <c r="CN16" s="274">
        <v>63</v>
      </c>
      <c r="CO16" s="274">
        <v>42</v>
      </c>
      <c r="CP16" s="274">
        <v>144</v>
      </c>
    </row>
    <row r="17" spans="1:94" ht="19.95" customHeight="1">
      <c r="A17" s="962"/>
      <c r="B17" s="274" t="s">
        <v>446</v>
      </c>
      <c r="C17" s="274">
        <v>29564</v>
      </c>
      <c r="D17" s="274">
        <v>287</v>
      </c>
      <c r="E17" s="274">
        <v>311</v>
      </c>
      <c r="F17" s="274">
        <v>321</v>
      </c>
      <c r="G17" s="274">
        <v>355</v>
      </c>
      <c r="H17" s="274">
        <v>337</v>
      </c>
      <c r="I17" s="274">
        <v>351</v>
      </c>
      <c r="J17" s="274">
        <v>346</v>
      </c>
      <c r="K17" s="274">
        <v>318</v>
      </c>
      <c r="L17" s="274">
        <v>364</v>
      </c>
      <c r="M17" s="274">
        <v>374</v>
      </c>
      <c r="N17" s="274">
        <v>317</v>
      </c>
      <c r="O17" s="274">
        <v>372</v>
      </c>
      <c r="P17" s="274">
        <v>383</v>
      </c>
      <c r="Q17" s="274">
        <v>326</v>
      </c>
      <c r="R17" s="274">
        <v>357</v>
      </c>
      <c r="S17" s="274">
        <v>313</v>
      </c>
      <c r="T17" s="274">
        <v>325</v>
      </c>
      <c r="U17" s="274">
        <v>290</v>
      </c>
      <c r="V17" s="274">
        <v>261</v>
      </c>
      <c r="W17" s="274">
        <v>269</v>
      </c>
      <c r="X17" s="274">
        <v>257</v>
      </c>
      <c r="Y17" s="274">
        <v>276</v>
      </c>
      <c r="Z17" s="274">
        <v>330</v>
      </c>
      <c r="AA17" s="274">
        <v>325</v>
      </c>
      <c r="AB17" s="274">
        <v>421</v>
      </c>
      <c r="AC17" s="274">
        <v>442</v>
      </c>
      <c r="AD17" s="274">
        <v>478</v>
      </c>
      <c r="AE17" s="274">
        <v>580</v>
      </c>
      <c r="AF17" s="274">
        <v>667</v>
      </c>
      <c r="AG17" s="274">
        <v>535</v>
      </c>
      <c r="AH17" s="274">
        <v>562</v>
      </c>
      <c r="AI17" s="274">
        <v>544</v>
      </c>
      <c r="AJ17" s="274">
        <v>527</v>
      </c>
      <c r="AK17" s="274">
        <v>500</v>
      </c>
      <c r="AL17" s="274">
        <v>520</v>
      </c>
      <c r="AM17" s="274">
        <v>563</v>
      </c>
      <c r="AN17" s="274">
        <v>454</v>
      </c>
      <c r="AO17" s="274">
        <v>495</v>
      </c>
      <c r="AP17" s="274">
        <v>422</v>
      </c>
      <c r="AQ17" s="274">
        <v>428</v>
      </c>
      <c r="AR17" s="274">
        <v>447</v>
      </c>
      <c r="AS17" s="274">
        <v>384</v>
      </c>
      <c r="AT17" s="274">
        <v>366</v>
      </c>
      <c r="AU17" s="274">
        <v>334</v>
      </c>
      <c r="AV17" s="274">
        <v>349</v>
      </c>
      <c r="AW17" s="274">
        <v>363</v>
      </c>
      <c r="AX17" s="274">
        <v>320</v>
      </c>
      <c r="AY17" s="274">
        <v>335</v>
      </c>
      <c r="AZ17" s="274">
        <v>364</v>
      </c>
      <c r="BA17" s="274">
        <v>407</v>
      </c>
      <c r="BB17" s="274">
        <v>376</v>
      </c>
      <c r="BC17" s="274">
        <v>414</v>
      </c>
      <c r="BD17" s="274">
        <v>434</v>
      </c>
      <c r="BE17" s="274">
        <v>387</v>
      </c>
      <c r="BF17" s="274">
        <v>461</v>
      </c>
      <c r="BG17" s="274">
        <v>406</v>
      </c>
      <c r="BH17" s="274">
        <v>403</v>
      </c>
      <c r="BI17" s="274">
        <v>426</v>
      </c>
      <c r="BJ17" s="274">
        <v>415</v>
      </c>
      <c r="BK17" s="274">
        <v>365</v>
      </c>
      <c r="BL17" s="274">
        <v>370</v>
      </c>
      <c r="BM17" s="274">
        <v>372</v>
      </c>
      <c r="BN17" s="274">
        <v>326</v>
      </c>
      <c r="BO17" s="274">
        <v>347</v>
      </c>
      <c r="BP17" s="274">
        <v>331</v>
      </c>
      <c r="BQ17" s="274">
        <v>283</v>
      </c>
      <c r="BR17" s="274">
        <v>277</v>
      </c>
      <c r="BS17" s="274">
        <v>211</v>
      </c>
      <c r="BT17" s="274">
        <v>228</v>
      </c>
      <c r="BU17" s="274">
        <v>241</v>
      </c>
      <c r="BV17" s="274">
        <v>217</v>
      </c>
      <c r="BW17" s="274">
        <v>231</v>
      </c>
      <c r="BX17" s="274">
        <v>235</v>
      </c>
      <c r="BY17" s="274">
        <v>242</v>
      </c>
      <c r="BZ17" s="274">
        <v>149</v>
      </c>
      <c r="CA17" s="274">
        <v>166</v>
      </c>
      <c r="CB17" s="274">
        <v>171</v>
      </c>
      <c r="CC17" s="274">
        <v>155</v>
      </c>
      <c r="CD17" s="274">
        <v>144</v>
      </c>
      <c r="CE17" s="274">
        <v>103</v>
      </c>
      <c r="CF17" s="274">
        <v>127</v>
      </c>
      <c r="CG17" s="274">
        <v>112</v>
      </c>
      <c r="CH17" s="274">
        <v>92</v>
      </c>
      <c r="CI17" s="274">
        <v>122</v>
      </c>
      <c r="CJ17" s="274">
        <v>79</v>
      </c>
      <c r="CK17" s="274">
        <v>105</v>
      </c>
      <c r="CL17" s="274">
        <v>67</v>
      </c>
      <c r="CM17" s="274">
        <v>58</v>
      </c>
      <c r="CN17" s="274">
        <v>70</v>
      </c>
      <c r="CO17" s="274">
        <v>66</v>
      </c>
      <c r="CP17" s="274">
        <v>208</v>
      </c>
    </row>
    <row r="18" spans="1:94" ht="19.95" customHeight="1">
      <c r="A18" s="962"/>
      <c r="B18" s="274" t="s">
        <v>447</v>
      </c>
      <c r="C18" s="274">
        <v>31138</v>
      </c>
      <c r="D18" s="274">
        <v>350</v>
      </c>
      <c r="E18" s="274">
        <v>330</v>
      </c>
      <c r="F18" s="274">
        <v>324</v>
      </c>
      <c r="G18" s="274">
        <v>352</v>
      </c>
      <c r="H18" s="274">
        <v>338</v>
      </c>
      <c r="I18" s="274">
        <v>344</v>
      </c>
      <c r="J18" s="274">
        <v>321</v>
      </c>
      <c r="K18" s="274">
        <v>347</v>
      </c>
      <c r="L18" s="274">
        <v>350</v>
      </c>
      <c r="M18" s="274">
        <v>393</v>
      </c>
      <c r="N18" s="274">
        <v>341</v>
      </c>
      <c r="O18" s="274">
        <v>332</v>
      </c>
      <c r="P18" s="274">
        <v>367</v>
      </c>
      <c r="Q18" s="274">
        <v>350</v>
      </c>
      <c r="R18" s="274">
        <v>300</v>
      </c>
      <c r="S18" s="274">
        <v>331</v>
      </c>
      <c r="T18" s="274">
        <v>303</v>
      </c>
      <c r="U18" s="274">
        <v>299</v>
      </c>
      <c r="V18" s="274">
        <v>249</v>
      </c>
      <c r="W18" s="274">
        <v>231</v>
      </c>
      <c r="X18" s="274">
        <v>243</v>
      </c>
      <c r="Y18" s="274">
        <v>243</v>
      </c>
      <c r="Z18" s="274">
        <v>290</v>
      </c>
      <c r="AA18" s="274">
        <v>376</v>
      </c>
      <c r="AB18" s="274">
        <v>409</v>
      </c>
      <c r="AC18" s="274">
        <v>387</v>
      </c>
      <c r="AD18" s="274">
        <v>445</v>
      </c>
      <c r="AE18" s="274">
        <v>543</v>
      </c>
      <c r="AF18" s="274">
        <v>610</v>
      </c>
      <c r="AG18" s="274">
        <v>636</v>
      </c>
      <c r="AH18" s="274">
        <v>587</v>
      </c>
      <c r="AI18" s="274">
        <v>623</v>
      </c>
      <c r="AJ18" s="274">
        <v>542</v>
      </c>
      <c r="AK18" s="274">
        <v>568</v>
      </c>
      <c r="AL18" s="274">
        <v>530</v>
      </c>
      <c r="AM18" s="274">
        <v>543</v>
      </c>
      <c r="AN18" s="274">
        <v>504</v>
      </c>
      <c r="AO18" s="274">
        <v>494</v>
      </c>
      <c r="AP18" s="274">
        <v>447</v>
      </c>
      <c r="AQ18" s="274">
        <v>508</v>
      </c>
      <c r="AR18" s="274">
        <v>474</v>
      </c>
      <c r="AS18" s="274">
        <v>437</v>
      </c>
      <c r="AT18" s="274">
        <v>404</v>
      </c>
      <c r="AU18" s="274">
        <v>380</v>
      </c>
      <c r="AV18" s="274">
        <v>368</v>
      </c>
      <c r="AW18" s="274">
        <v>360</v>
      </c>
      <c r="AX18" s="274">
        <v>376</v>
      </c>
      <c r="AY18" s="274">
        <v>433</v>
      </c>
      <c r="AZ18" s="274">
        <v>426</v>
      </c>
      <c r="BA18" s="274">
        <v>425</v>
      </c>
      <c r="BB18" s="274">
        <v>366</v>
      </c>
      <c r="BC18" s="274">
        <v>427</v>
      </c>
      <c r="BD18" s="274">
        <v>463</v>
      </c>
      <c r="BE18" s="274">
        <v>455</v>
      </c>
      <c r="BF18" s="274">
        <v>471</v>
      </c>
      <c r="BG18" s="274">
        <v>471</v>
      </c>
      <c r="BH18" s="274">
        <v>423</v>
      </c>
      <c r="BI18" s="274">
        <v>413</v>
      </c>
      <c r="BJ18" s="274">
        <v>424</v>
      </c>
      <c r="BK18" s="274">
        <v>386</v>
      </c>
      <c r="BL18" s="274">
        <v>386</v>
      </c>
      <c r="BM18" s="274">
        <v>404</v>
      </c>
      <c r="BN18" s="274">
        <v>415</v>
      </c>
      <c r="BO18" s="274">
        <v>340</v>
      </c>
      <c r="BP18" s="274">
        <v>354</v>
      </c>
      <c r="BQ18" s="274">
        <v>346</v>
      </c>
      <c r="BR18" s="274">
        <v>298</v>
      </c>
      <c r="BS18" s="274">
        <v>282</v>
      </c>
      <c r="BT18" s="274">
        <v>243</v>
      </c>
      <c r="BU18" s="274">
        <v>244</v>
      </c>
      <c r="BV18" s="274">
        <v>241</v>
      </c>
      <c r="BW18" s="274">
        <v>252</v>
      </c>
      <c r="BX18" s="274">
        <v>236</v>
      </c>
      <c r="BY18" s="274">
        <v>200</v>
      </c>
      <c r="BZ18" s="274">
        <v>194</v>
      </c>
      <c r="CA18" s="274">
        <v>171</v>
      </c>
      <c r="CB18" s="274">
        <v>164</v>
      </c>
      <c r="CC18" s="274">
        <v>164</v>
      </c>
      <c r="CD18" s="274">
        <v>170</v>
      </c>
      <c r="CE18" s="274">
        <v>155</v>
      </c>
      <c r="CF18" s="274">
        <v>152</v>
      </c>
      <c r="CG18" s="274">
        <v>149</v>
      </c>
      <c r="CH18" s="274">
        <v>146</v>
      </c>
      <c r="CI18" s="274">
        <v>131</v>
      </c>
      <c r="CJ18" s="274">
        <v>124</v>
      </c>
      <c r="CK18" s="274">
        <v>114</v>
      </c>
      <c r="CL18" s="274">
        <v>96</v>
      </c>
      <c r="CM18" s="274">
        <v>91</v>
      </c>
      <c r="CN18" s="274">
        <v>74</v>
      </c>
      <c r="CO18" s="274">
        <v>55</v>
      </c>
      <c r="CP18" s="274">
        <v>285</v>
      </c>
    </row>
    <row r="19" spans="1:94" ht="19.95" customHeight="1">
      <c r="A19" s="962"/>
      <c r="B19" s="274" t="s">
        <v>448</v>
      </c>
      <c r="C19" s="274">
        <v>26397</v>
      </c>
      <c r="D19" s="274">
        <v>179</v>
      </c>
      <c r="E19" s="274">
        <v>198</v>
      </c>
      <c r="F19" s="274">
        <v>175</v>
      </c>
      <c r="G19" s="274">
        <v>160</v>
      </c>
      <c r="H19" s="274">
        <v>179</v>
      </c>
      <c r="I19" s="274">
        <v>158</v>
      </c>
      <c r="J19" s="274">
        <v>223</v>
      </c>
      <c r="K19" s="274">
        <v>205</v>
      </c>
      <c r="L19" s="274">
        <v>194</v>
      </c>
      <c r="M19" s="274">
        <v>199</v>
      </c>
      <c r="N19" s="274">
        <v>165</v>
      </c>
      <c r="O19" s="274">
        <v>189</v>
      </c>
      <c r="P19" s="274">
        <v>152</v>
      </c>
      <c r="Q19" s="274">
        <v>139</v>
      </c>
      <c r="R19" s="274">
        <v>129</v>
      </c>
      <c r="S19" s="274">
        <v>140</v>
      </c>
      <c r="T19" s="274">
        <v>140</v>
      </c>
      <c r="U19" s="274">
        <v>143</v>
      </c>
      <c r="V19" s="274">
        <v>376</v>
      </c>
      <c r="W19" s="274">
        <v>853</v>
      </c>
      <c r="X19" s="274">
        <v>1236</v>
      </c>
      <c r="Y19" s="274">
        <v>1259</v>
      </c>
      <c r="Z19" s="274">
        <v>1208</v>
      </c>
      <c r="AA19" s="274">
        <v>1131</v>
      </c>
      <c r="AB19" s="274">
        <v>958</v>
      </c>
      <c r="AC19" s="274">
        <v>884</v>
      </c>
      <c r="AD19" s="274">
        <v>742</v>
      </c>
      <c r="AE19" s="274">
        <v>713</v>
      </c>
      <c r="AF19" s="274">
        <v>696</v>
      </c>
      <c r="AG19" s="274">
        <v>692</v>
      </c>
      <c r="AH19" s="274">
        <v>603</v>
      </c>
      <c r="AI19" s="274">
        <v>584</v>
      </c>
      <c r="AJ19" s="274">
        <v>576</v>
      </c>
      <c r="AK19" s="274">
        <v>425</v>
      </c>
      <c r="AL19" s="274">
        <v>395</v>
      </c>
      <c r="AM19" s="274">
        <v>401</v>
      </c>
      <c r="AN19" s="274">
        <v>381</v>
      </c>
      <c r="AO19" s="274">
        <v>367</v>
      </c>
      <c r="AP19" s="274">
        <v>294</v>
      </c>
      <c r="AQ19" s="274">
        <v>284</v>
      </c>
      <c r="AR19" s="274">
        <v>279</v>
      </c>
      <c r="AS19" s="274">
        <v>296</v>
      </c>
      <c r="AT19" s="274">
        <v>284</v>
      </c>
      <c r="AU19" s="274">
        <v>252</v>
      </c>
      <c r="AV19" s="274">
        <v>296</v>
      </c>
      <c r="AW19" s="274">
        <v>275</v>
      </c>
      <c r="AX19" s="274">
        <v>246</v>
      </c>
      <c r="AY19" s="274">
        <v>256</v>
      </c>
      <c r="AZ19" s="274">
        <v>235</v>
      </c>
      <c r="BA19" s="274">
        <v>241</v>
      </c>
      <c r="BB19" s="274">
        <v>249</v>
      </c>
      <c r="BC19" s="274">
        <v>244</v>
      </c>
      <c r="BD19" s="274">
        <v>269</v>
      </c>
      <c r="BE19" s="274">
        <v>265</v>
      </c>
      <c r="BF19" s="274">
        <v>242</v>
      </c>
      <c r="BG19" s="274">
        <v>237</v>
      </c>
      <c r="BH19" s="274">
        <v>238</v>
      </c>
      <c r="BI19" s="274">
        <v>269</v>
      </c>
      <c r="BJ19" s="274">
        <v>206</v>
      </c>
      <c r="BK19" s="274">
        <v>209</v>
      </c>
      <c r="BL19" s="274">
        <v>187</v>
      </c>
      <c r="BM19" s="274">
        <v>184</v>
      </c>
      <c r="BN19" s="274">
        <v>160</v>
      </c>
      <c r="BO19" s="274">
        <v>171</v>
      </c>
      <c r="BP19" s="274">
        <v>187</v>
      </c>
      <c r="BQ19" s="274">
        <v>151</v>
      </c>
      <c r="BR19" s="274">
        <v>167</v>
      </c>
      <c r="BS19" s="274">
        <v>151</v>
      </c>
      <c r="BT19" s="274">
        <v>149</v>
      </c>
      <c r="BU19" s="274">
        <v>131</v>
      </c>
      <c r="BV19" s="274">
        <v>119</v>
      </c>
      <c r="BW19" s="274">
        <v>128</v>
      </c>
      <c r="BX19" s="274">
        <v>125</v>
      </c>
      <c r="BY19" s="274">
        <v>133</v>
      </c>
      <c r="BZ19" s="274">
        <v>97</v>
      </c>
      <c r="CA19" s="274">
        <v>105</v>
      </c>
      <c r="CB19" s="274">
        <v>84</v>
      </c>
      <c r="CC19" s="274">
        <v>77</v>
      </c>
      <c r="CD19" s="274">
        <v>46</v>
      </c>
      <c r="CE19" s="274">
        <v>74</v>
      </c>
      <c r="CF19" s="274">
        <v>77</v>
      </c>
      <c r="CG19" s="274">
        <v>59</v>
      </c>
      <c r="CH19" s="274">
        <v>62</v>
      </c>
      <c r="CI19" s="274">
        <v>65</v>
      </c>
      <c r="CJ19" s="274">
        <v>44</v>
      </c>
      <c r="CK19" s="274">
        <v>48</v>
      </c>
      <c r="CL19" s="274">
        <v>30</v>
      </c>
      <c r="CM19" s="274">
        <v>40</v>
      </c>
      <c r="CN19" s="274">
        <v>29</v>
      </c>
      <c r="CO19" s="274">
        <v>27</v>
      </c>
      <c r="CP19" s="274">
        <v>77</v>
      </c>
    </row>
    <row r="20" spans="1:94" ht="19.95" customHeight="1">
      <c r="A20" s="962"/>
      <c r="B20" s="274" t="s">
        <v>449</v>
      </c>
      <c r="C20" s="274">
        <v>22493</v>
      </c>
      <c r="D20" s="274">
        <v>218</v>
      </c>
      <c r="E20" s="274">
        <v>222</v>
      </c>
      <c r="F20" s="274">
        <v>207</v>
      </c>
      <c r="G20" s="274">
        <v>225</v>
      </c>
      <c r="H20" s="274">
        <v>200</v>
      </c>
      <c r="I20" s="274">
        <v>244</v>
      </c>
      <c r="J20" s="274">
        <v>218</v>
      </c>
      <c r="K20" s="274">
        <v>235</v>
      </c>
      <c r="L20" s="274">
        <v>222</v>
      </c>
      <c r="M20" s="274">
        <v>246</v>
      </c>
      <c r="N20" s="274">
        <v>194</v>
      </c>
      <c r="O20" s="274">
        <v>213</v>
      </c>
      <c r="P20" s="274">
        <v>178</v>
      </c>
      <c r="Q20" s="274">
        <v>180</v>
      </c>
      <c r="R20" s="274">
        <v>201</v>
      </c>
      <c r="S20" s="274">
        <v>171</v>
      </c>
      <c r="T20" s="274">
        <v>175</v>
      </c>
      <c r="U20" s="274">
        <v>192</v>
      </c>
      <c r="V20" s="274">
        <v>187</v>
      </c>
      <c r="W20" s="274">
        <v>217</v>
      </c>
      <c r="X20" s="274">
        <v>232</v>
      </c>
      <c r="Y20" s="274">
        <v>277</v>
      </c>
      <c r="Z20" s="274">
        <v>294</v>
      </c>
      <c r="AA20" s="274">
        <v>393</v>
      </c>
      <c r="AB20" s="274">
        <v>442</v>
      </c>
      <c r="AC20" s="274">
        <v>438</v>
      </c>
      <c r="AD20" s="274">
        <v>405</v>
      </c>
      <c r="AE20" s="274">
        <v>552</v>
      </c>
      <c r="AF20" s="274">
        <v>510</v>
      </c>
      <c r="AG20" s="274">
        <v>506</v>
      </c>
      <c r="AH20" s="274">
        <v>519</v>
      </c>
      <c r="AI20" s="274">
        <v>495</v>
      </c>
      <c r="AJ20" s="274">
        <v>482</v>
      </c>
      <c r="AK20" s="274">
        <v>476</v>
      </c>
      <c r="AL20" s="274">
        <v>460</v>
      </c>
      <c r="AM20" s="274">
        <v>403</v>
      </c>
      <c r="AN20" s="274">
        <v>367</v>
      </c>
      <c r="AO20" s="274">
        <v>369</v>
      </c>
      <c r="AP20" s="274">
        <v>314</v>
      </c>
      <c r="AQ20" s="274">
        <v>349</v>
      </c>
      <c r="AR20" s="274">
        <v>319</v>
      </c>
      <c r="AS20" s="274">
        <v>295</v>
      </c>
      <c r="AT20" s="274">
        <v>270</v>
      </c>
      <c r="AU20" s="274">
        <v>248</v>
      </c>
      <c r="AV20" s="274">
        <v>290</v>
      </c>
      <c r="AW20" s="274">
        <v>239</v>
      </c>
      <c r="AX20" s="274">
        <v>271</v>
      </c>
      <c r="AY20" s="274">
        <v>284</v>
      </c>
      <c r="AZ20" s="274">
        <v>290</v>
      </c>
      <c r="BA20" s="274">
        <v>305</v>
      </c>
      <c r="BB20" s="274">
        <v>299</v>
      </c>
      <c r="BC20" s="274">
        <v>285</v>
      </c>
      <c r="BD20" s="274">
        <v>309</v>
      </c>
      <c r="BE20" s="274">
        <v>270</v>
      </c>
      <c r="BF20" s="274">
        <v>317</v>
      </c>
      <c r="BG20" s="274">
        <v>330</v>
      </c>
      <c r="BH20" s="274">
        <v>325</v>
      </c>
      <c r="BI20" s="274">
        <v>340</v>
      </c>
      <c r="BJ20" s="274">
        <v>323</v>
      </c>
      <c r="BK20" s="274">
        <v>286</v>
      </c>
      <c r="BL20" s="274">
        <v>262</v>
      </c>
      <c r="BM20" s="274">
        <v>255</v>
      </c>
      <c r="BN20" s="274">
        <v>243</v>
      </c>
      <c r="BO20" s="274">
        <v>219</v>
      </c>
      <c r="BP20" s="274">
        <v>210</v>
      </c>
      <c r="BQ20" s="274">
        <v>214</v>
      </c>
      <c r="BR20" s="274">
        <v>182</v>
      </c>
      <c r="BS20" s="274">
        <v>191</v>
      </c>
      <c r="BT20" s="274">
        <v>170</v>
      </c>
      <c r="BU20" s="274">
        <v>165</v>
      </c>
      <c r="BV20" s="274">
        <v>155</v>
      </c>
      <c r="BW20" s="274">
        <v>170</v>
      </c>
      <c r="BX20" s="274">
        <v>188</v>
      </c>
      <c r="BY20" s="274">
        <v>188</v>
      </c>
      <c r="BZ20" s="274">
        <v>141</v>
      </c>
      <c r="CA20" s="274">
        <v>118</v>
      </c>
      <c r="CB20" s="274">
        <v>103</v>
      </c>
      <c r="CC20" s="274">
        <v>101</v>
      </c>
      <c r="CD20" s="274">
        <v>85</v>
      </c>
      <c r="CE20" s="274">
        <v>79</v>
      </c>
      <c r="CF20" s="274">
        <v>87</v>
      </c>
      <c r="CG20" s="274">
        <v>95</v>
      </c>
      <c r="CH20" s="274">
        <v>69</v>
      </c>
      <c r="CI20" s="274">
        <v>67</v>
      </c>
      <c r="CJ20" s="274">
        <v>59</v>
      </c>
      <c r="CK20" s="274">
        <v>49</v>
      </c>
      <c r="CL20" s="274">
        <v>57</v>
      </c>
      <c r="CM20" s="274">
        <v>47</v>
      </c>
      <c r="CN20" s="274">
        <v>42</v>
      </c>
      <c r="CO20" s="274">
        <v>26</v>
      </c>
      <c r="CP20" s="274">
        <v>133</v>
      </c>
    </row>
    <row r="21" spans="1:94" ht="19.95" customHeight="1">
      <c r="A21" s="962"/>
      <c r="B21" s="274" t="s">
        <v>450</v>
      </c>
      <c r="C21" s="274">
        <v>31796</v>
      </c>
      <c r="D21" s="274">
        <v>188</v>
      </c>
      <c r="E21" s="274">
        <v>186</v>
      </c>
      <c r="F21" s="274">
        <v>169</v>
      </c>
      <c r="G21" s="274">
        <v>171</v>
      </c>
      <c r="H21" s="274">
        <v>182</v>
      </c>
      <c r="I21" s="274">
        <v>202</v>
      </c>
      <c r="J21" s="274">
        <v>173</v>
      </c>
      <c r="K21" s="274">
        <v>181</v>
      </c>
      <c r="L21" s="274">
        <v>192</v>
      </c>
      <c r="M21" s="274">
        <v>226</v>
      </c>
      <c r="N21" s="274">
        <v>202</v>
      </c>
      <c r="O21" s="274">
        <v>171</v>
      </c>
      <c r="P21" s="274">
        <v>171</v>
      </c>
      <c r="Q21" s="274">
        <v>181</v>
      </c>
      <c r="R21" s="274">
        <v>186</v>
      </c>
      <c r="S21" s="274">
        <v>174</v>
      </c>
      <c r="T21" s="274">
        <v>171</v>
      </c>
      <c r="U21" s="274">
        <v>206</v>
      </c>
      <c r="V21" s="274">
        <v>227</v>
      </c>
      <c r="W21" s="274">
        <v>475</v>
      </c>
      <c r="X21" s="274">
        <v>682</v>
      </c>
      <c r="Y21" s="274">
        <v>833</v>
      </c>
      <c r="Z21" s="274">
        <v>888</v>
      </c>
      <c r="AA21" s="274">
        <v>968</v>
      </c>
      <c r="AB21" s="274">
        <v>950</v>
      </c>
      <c r="AC21" s="274">
        <v>890</v>
      </c>
      <c r="AD21" s="274">
        <v>974</v>
      </c>
      <c r="AE21" s="274">
        <v>879</v>
      </c>
      <c r="AF21" s="274">
        <v>933</v>
      </c>
      <c r="AG21" s="274">
        <v>860</v>
      </c>
      <c r="AH21" s="274">
        <v>851</v>
      </c>
      <c r="AI21" s="274">
        <v>703</v>
      </c>
      <c r="AJ21" s="274">
        <v>669</v>
      </c>
      <c r="AK21" s="274">
        <v>654</v>
      </c>
      <c r="AL21" s="274">
        <v>657</v>
      </c>
      <c r="AM21" s="274">
        <v>569</v>
      </c>
      <c r="AN21" s="274">
        <v>430</v>
      </c>
      <c r="AO21" s="274">
        <v>492</v>
      </c>
      <c r="AP21" s="274">
        <v>432</v>
      </c>
      <c r="AQ21" s="274">
        <v>413</v>
      </c>
      <c r="AR21" s="274">
        <v>408</v>
      </c>
      <c r="AS21" s="274">
        <v>370</v>
      </c>
      <c r="AT21" s="274">
        <v>332</v>
      </c>
      <c r="AU21" s="274">
        <v>301</v>
      </c>
      <c r="AV21" s="274">
        <v>323</v>
      </c>
      <c r="AW21" s="274">
        <v>255</v>
      </c>
      <c r="AX21" s="274">
        <v>321</v>
      </c>
      <c r="AY21" s="274">
        <v>352</v>
      </c>
      <c r="AZ21" s="274">
        <v>378</v>
      </c>
      <c r="BA21" s="274">
        <v>313</v>
      </c>
      <c r="BB21" s="274">
        <v>384</v>
      </c>
      <c r="BC21" s="274">
        <v>366</v>
      </c>
      <c r="BD21" s="274">
        <v>344</v>
      </c>
      <c r="BE21" s="274">
        <v>301</v>
      </c>
      <c r="BF21" s="274">
        <v>347</v>
      </c>
      <c r="BG21" s="274">
        <v>344</v>
      </c>
      <c r="BH21" s="274">
        <v>383</v>
      </c>
      <c r="BI21" s="274">
        <v>327</v>
      </c>
      <c r="BJ21" s="274">
        <v>356</v>
      </c>
      <c r="BK21" s="274">
        <v>354</v>
      </c>
      <c r="BL21" s="274">
        <v>332</v>
      </c>
      <c r="BM21" s="274">
        <v>334</v>
      </c>
      <c r="BN21" s="274">
        <v>307</v>
      </c>
      <c r="BO21" s="274">
        <v>312</v>
      </c>
      <c r="BP21" s="274">
        <v>325</v>
      </c>
      <c r="BQ21" s="274">
        <v>309</v>
      </c>
      <c r="BR21" s="274">
        <v>300</v>
      </c>
      <c r="BS21" s="274">
        <v>296</v>
      </c>
      <c r="BT21" s="274">
        <v>259</v>
      </c>
      <c r="BU21" s="274">
        <v>250</v>
      </c>
      <c r="BV21" s="274">
        <v>266</v>
      </c>
      <c r="BW21" s="274">
        <v>279</v>
      </c>
      <c r="BX21" s="274">
        <v>221</v>
      </c>
      <c r="BY21" s="274">
        <v>247</v>
      </c>
      <c r="BZ21" s="274">
        <v>192</v>
      </c>
      <c r="CA21" s="274">
        <v>197</v>
      </c>
      <c r="CB21" s="274">
        <v>157</v>
      </c>
      <c r="CC21" s="274">
        <v>161</v>
      </c>
      <c r="CD21" s="274">
        <v>126</v>
      </c>
      <c r="CE21" s="274">
        <v>137</v>
      </c>
      <c r="CF21" s="274">
        <v>130</v>
      </c>
      <c r="CG21" s="274">
        <v>116</v>
      </c>
      <c r="CH21" s="274">
        <v>107</v>
      </c>
      <c r="CI21" s="274">
        <v>111</v>
      </c>
      <c r="CJ21" s="274">
        <v>95</v>
      </c>
      <c r="CK21" s="274">
        <v>94</v>
      </c>
      <c r="CL21" s="274">
        <v>83</v>
      </c>
      <c r="CM21" s="274">
        <v>91</v>
      </c>
      <c r="CN21" s="274">
        <v>74</v>
      </c>
      <c r="CO21" s="274">
        <v>53</v>
      </c>
      <c r="CP21" s="274">
        <v>215</v>
      </c>
    </row>
    <row r="22" spans="1:94" ht="19.95" customHeight="1">
      <c r="A22" s="962"/>
      <c r="B22" s="274" t="s">
        <v>451</v>
      </c>
      <c r="C22" s="274">
        <v>21581</v>
      </c>
      <c r="D22" s="274">
        <v>165</v>
      </c>
      <c r="E22" s="274">
        <v>191</v>
      </c>
      <c r="F22" s="274">
        <v>190</v>
      </c>
      <c r="G22" s="274">
        <v>186</v>
      </c>
      <c r="H22" s="274">
        <v>209</v>
      </c>
      <c r="I22" s="274">
        <v>155</v>
      </c>
      <c r="J22" s="274">
        <v>253</v>
      </c>
      <c r="K22" s="274">
        <v>199</v>
      </c>
      <c r="L22" s="274">
        <v>217</v>
      </c>
      <c r="M22" s="274">
        <v>201</v>
      </c>
      <c r="N22" s="274">
        <v>203</v>
      </c>
      <c r="O22" s="274">
        <v>173</v>
      </c>
      <c r="P22" s="274">
        <v>201</v>
      </c>
      <c r="Q22" s="274">
        <v>174</v>
      </c>
      <c r="R22" s="274">
        <v>186</v>
      </c>
      <c r="S22" s="274">
        <v>158</v>
      </c>
      <c r="T22" s="274">
        <v>178</v>
      </c>
      <c r="U22" s="274">
        <v>169</v>
      </c>
      <c r="V22" s="274">
        <v>131</v>
      </c>
      <c r="W22" s="274">
        <v>127</v>
      </c>
      <c r="X22" s="274">
        <v>152</v>
      </c>
      <c r="Y22" s="274">
        <v>187</v>
      </c>
      <c r="Z22" s="274">
        <v>240</v>
      </c>
      <c r="AA22" s="274">
        <v>326</v>
      </c>
      <c r="AB22" s="274">
        <v>382</v>
      </c>
      <c r="AC22" s="274">
        <v>402</v>
      </c>
      <c r="AD22" s="274">
        <v>443</v>
      </c>
      <c r="AE22" s="274">
        <v>486</v>
      </c>
      <c r="AF22" s="274">
        <v>529</v>
      </c>
      <c r="AG22" s="274">
        <v>566</v>
      </c>
      <c r="AH22" s="274">
        <v>512</v>
      </c>
      <c r="AI22" s="274">
        <v>541</v>
      </c>
      <c r="AJ22" s="274">
        <v>483</v>
      </c>
      <c r="AK22" s="274">
        <v>458</v>
      </c>
      <c r="AL22" s="274">
        <v>460</v>
      </c>
      <c r="AM22" s="274">
        <v>412</v>
      </c>
      <c r="AN22" s="274">
        <v>417</v>
      </c>
      <c r="AO22" s="274">
        <v>387</v>
      </c>
      <c r="AP22" s="274">
        <v>339</v>
      </c>
      <c r="AQ22" s="274">
        <v>365</v>
      </c>
      <c r="AR22" s="274">
        <v>325</v>
      </c>
      <c r="AS22" s="274">
        <v>296</v>
      </c>
      <c r="AT22" s="274">
        <v>312</v>
      </c>
      <c r="AU22" s="274">
        <v>273</v>
      </c>
      <c r="AV22" s="274">
        <v>291</v>
      </c>
      <c r="AW22" s="274">
        <v>232</v>
      </c>
      <c r="AX22" s="274">
        <v>275</v>
      </c>
      <c r="AY22" s="274">
        <v>276</v>
      </c>
      <c r="AZ22" s="274">
        <v>271</v>
      </c>
      <c r="BA22" s="274">
        <v>298</v>
      </c>
      <c r="BB22" s="274">
        <v>259</v>
      </c>
      <c r="BC22" s="274">
        <v>290</v>
      </c>
      <c r="BD22" s="274">
        <v>305</v>
      </c>
      <c r="BE22" s="274">
        <v>285</v>
      </c>
      <c r="BF22" s="274">
        <v>275</v>
      </c>
      <c r="BG22" s="274">
        <v>276</v>
      </c>
      <c r="BH22" s="274">
        <v>305</v>
      </c>
      <c r="BI22" s="274">
        <v>277</v>
      </c>
      <c r="BJ22" s="274">
        <v>271</v>
      </c>
      <c r="BK22" s="274">
        <v>254</v>
      </c>
      <c r="BL22" s="274">
        <v>251</v>
      </c>
      <c r="BM22" s="274">
        <v>277</v>
      </c>
      <c r="BN22" s="274">
        <v>236</v>
      </c>
      <c r="BO22" s="274">
        <v>219</v>
      </c>
      <c r="BP22" s="274">
        <v>231</v>
      </c>
      <c r="BQ22" s="274">
        <v>176</v>
      </c>
      <c r="BR22" s="274">
        <v>185</v>
      </c>
      <c r="BS22" s="274">
        <v>172</v>
      </c>
      <c r="BT22" s="274">
        <v>160</v>
      </c>
      <c r="BU22" s="274">
        <v>160</v>
      </c>
      <c r="BV22" s="274">
        <v>188</v>
      </c>
      <c r="BW22" s="274">
        <v>163</v>
      </c>
      <c r="BX22" s="274">
        <v>157</v>
      </c>
      <c r="BY22" s="274">
        <v>182</v>
      </c>
      <c r="BZ22" s="274">
        <v>135</v>
      </c>
      <c r="CA22" s="274">
        <v>107</v>
      </c>
      <c r="CB22" s="274">
        <v>134</v>
      </c>
      <c r="CC22" s="274">
        <v>119</v>
      </c>
      <c r="CD22" s="274">
        <v>88</v>
      </c>
      <c r="CE22" s="274">
        <v>85</v>
      </c>
      <c r="CF22" s="274">
        <v>78</v>
      </c>
      <c r="CG22" s="274">
        <v>71</v>
      </c>
      <c r="CH22" s="274">
        <v>90</v>
      </c>
      <c r="CI22" s="274">
        <v>74</v>
      </c>
      <c r="CJ22" s="274">
        <v>64</v>
      </c>
      <c r="CK22" s="274">
        <v>59</v>
      </c>
      <c r="CL22" s="274">
        <v>49</v>
      </c>
      <c r="CM22" s="274">
        <v>49</v>
      </c>
      <c r="CN22" s="274">
        <v>36</v>
      </c>
      <c r="CO22" s="274">
        <v>34</v>
      </c>
      <c r="CP22" s="274">
        <v>153</v>
      </c>
    </row>
    <row r="23" spans="1:94" ht="19.95" customHeight="1">
      <c r="A23" s="963"/>
      <c r="B23" s="280" t="s">
        <v>452</v>
      </c>
      <c r="C23" s="280">
        <f>SUM(C15:C22)</f>
        <v>224598</v>
      </c>
      <c r="D23" s="280">
        <f t="shared" ref="D23:BO23" si="2">SUM(D15:D22)</f>
        <v>1836</v>
      </c>
      <c r="E23" s="280">
        <f t="shared" si="2"/>
        <v>1903</v>
      </c>
      <c r="F23" s="280">
        <f t="shared" si="2"/>
        <v>1820</v>
      </c>
      <c r="G23" s="280">
        <f t="shared" si="2"/>
        <v>1938</v>
      </c>
      <c r="H23" s="280">
        <f t="shared" si="2"/>
        <v>1916</v>
      </c>
      <c r="I23" s="280">
        <f t="shared" si="2"/>
        <v>1942</v>
      </c>
      <c r="J23" s="280">
        <f t="shared" si="2"/>
        <v>1974</v>
      </c>
      <c r="K23" s="280">
        <f t="shared" si="2"/>
        <v>1995</v>
      </c>
      <c r="L23" s="280">
        <f t="shared" si="2"/>
        <v>2032</v>
      </c>
      <c r="M23" s="280">
        <f t="shared" si="2"/>
        <v>2128</v>
      </c>
      <c r="N23" s="280">
        <f t="shared" si="2"/>
        <v>1817</v>
      </c>
      <c r="O23" s="280">
        <f t="shared" si="2"/>
        <v>1854</v>
      </c>
      <c r="P23" s="280">
        <f t="shared" si="2"/>
        <v>1860</v>
      </c>
      <c r="Q23" s="280">
        <f t="shared" si="2"/>
        <v>1702</v>
      </c>
      <c r="R23" s="280">
        <f t="shared" si="2"/>
        <v>1681</v>
      </c>
      <c r="S23" s="280">
        <f t="shared" si="2"/>
        <v>1621</v>
      </c>
      <c r="T23" s="280">
        <f t="shared" si="2"/>
        <v>1629</v>
      </c>
      <c r="U23" s="280">
        <f t="shared" si="2"/>
        <v>1808</v>
      </c>
      <c r="V23" s="280">
        <f t="shared" si="2"/>
        <v>2703</v>
      </c>
      <c r="W23" s="280">
        <f t="shared" si="2"/>
        <v>4377</v>
      </c>
      <c r="X23" s="280">
        <f t="shared" si="2"/>
        <v>5060</v>
      </c>
      <c r="Y23" s="280">
        <f t="shared" si="2"/>
        <v>5364</v>
      </c>
      <c r="Z23" s="280">
        <f t="shared" si="2"/>
        <v>5693</v>
      </c>
      <c r="AA23" s="280">
        <f t="shared" si="2"/>
        <v>6092</v>
      </c>
      <c r="AB23" s="280">
        <f t="shared" si="2"/>
        <v>5737</v>
      </c>
      <c r="AC23" s="280">
        <f t="shared" si="2"/>
        <v>5364</v>
      </c>
      <c r="AD23" s="280">
        <f t="shared" si="2"/>
        <v>5169</v>
      </c>
      <c r="AE23" s="280">
        <f t="shared" si="2"/>
        <v>5416</v>
      </c>
      <c r="AF23" s="280">
        <f t="shared" si="2"/>
        <v>5654</v>
      </c>
      <c r="AG23" s="280">
        <f t="shared" si="2"/>
        <v>5339</v>
      </c>
      <c r="AH23" s="280">
        <f t="shared" si="2"/>
        <v>5020</v>
      </c>
      <c r="AI23" s="280">
        <f t="shared" si="2"/>
        <v>4894</v>
      </c>
      <c r="AJ23" s="280">
        <f t="shared" si="2"/>
        <v>4502</v>
      </c>
      <c r="AK23" s="280">
        <f t="shared" si="2"/>
        <v>4217</v>
      </c>
      <c r="AL23" s="280">
        <f t="shared" si="2"/>
        <v>4056</v>
      </c>
      <c r="AM23" s="280">
        <f t="shared" si="2"/>
        <v>3832</v>
      </c>
      <c r="AN23" s="280">
        <f t="shared" si="2"/>
        <v>3425</v>
      </c>
      <c r="AO23" s="280">
        <f t="shared" si="2"/>
        <v>3426</v>
      </c>
      <c r="AP23" s="280">
        <f t="shared" si="2"/>
        <v>3127</v>
      </c>
      <c r="AQ23" s="280">
        <f t="shared" si="2"/>
        <v>3176</v>
      </c>
      <c r="AR23" s="280">
        <f t="shared" si="2"/>
        <v>2970</v>
      </c>
      <c r="AS23" s="280">
        <f t="shared" si="2"/>
        <v>2737</v>
      </c>
      <c r="AT23" s="280">
        <f t="shared" si="2"/>
        <v>2595</v>
      </c>
      <c r="AU23" s="280">
        <f t="shared" si="2"/>
        <v>2345</v>
      </c>
      <c r="AV23" s="280">
        <f t="shared" si="2"/>
        <v>2495</v>
      </c>
      <c r="AW23" s="280">
        <f t="shared" si="2"/>
        <v>2331</v>
      </c>
      <c r="AX23" s="280">
        <f t="shared" si="2"/>
        <v>2283</v>
      </c>
      <c r="AY23" s="280">
        <f t="shared" si="2"/>
        <v>2550</v>
      </c>
      <c r="AZ23" s="280">
        <f t="shared" si="2"/>
        <v>2523</v>
      </c>
      <c r="BA23" s="280">
        <f t="shared" si="2"/>
        <v>2571</v>
      </c>
      <c r="BB23" s="280">
        <f t="shared" si="2"/>
        <v>2497</v>
      </c>
      <c r="BC23" s="280">
        <f t="shared" si="2"/>
        <v>2615</v>
      </c>
      <c r="BD23" s="280">
        <f t="shared" si="2"/>
        <v>2706</v>
      </c>
      <c r="BE23" s="280">
        <f t="shared" si="2"/>
        <v>2548</v>
      </c>
      <c r="BF23" s="280">
        <f t="shared" si="2"/>
        <v>2685</v>
      </c>
      <c r="BG23" s="280">
        <f t="shared" si="2"/>
        <v>2582</v>
      </c>
      <c r="BH23" s="280">
        <f t="shared" si="2"/>
        <v>2611</v>
      </c>
      <c r="BI23" s="280">
        <f t="shared" si="2"/>
        <v>2610</v>
      </c>
      <c r="BJ23" s="280">
        <f t="shared" si="2"/>
        <v>2585</v>
      </c>
      <c r="BK23" s="280">
        <f t="shared" si="2"/>
        <v>2387</v>
      </c>
      <c r="BL23" s="280">
        <f t="shared" si="2"/>
        <v>2240</v>
      </c>
      <c r="BM23" s="280">
        <f t="shared" si="2"/>
        <v>2336</v>
      </c>
      <c r="BN23" s="280">
        <f t="shared" si="2"/>
        <v>2132</v>
      </c>
      <c r="BO23" s="280">
        <f t="shared" si="2"/>
        <v>2043</v>
      </c>
      <c r="BP23" s="280">
        <f t="shared" ref="BP23:CP23" si="3">SUM(BP15:BP22)</f>
        <v>2056</v>
      </c>
      <c r="BQ23" s="280">
        <f t="shared" si="3"/>
        <v>1885</v>
      </c>
      <c r="BR23" s="280">
        <f t="shared" si="3"/>
        <v>1741</v>
      </c>
      <c r="BS23" s="280">
        <f t="shared" si="3"/>
        <v>1619</v>
      </c>
      <c r="BT23" s="280">
        <f t="shared" si="3"/>
        <v>1493</v>
      </c>
      <c r="BU23" s="280">
        <f t="shared" si="3"/>
        <v>1501</v>
      </c>
      <c r="BV23" s="280">
        <f t="shared" si="3"/>
        <v>1481</v>
      </c>
      <c r="BW23" s="280">
        <f t="shared" si="3"/>
        <v>1520</v>
      </c>
      <c r="BX23" s="280">
        <f t="shared" si="3"/>
        <v>1479</v>
      </c>
      <c r="BY23" s="280">
        <f t="shared" si="3"/>
        <v>1537</v>
      </c>
      <c r="BZ23" s="280">
        <f t="shared" si="3"/>
        <v>1134</v>
      </c>
      <c r="CA23" s="280">
        <f t="shared" si="3"/>
        <v>1104</v>
      </c>
      <c r="CB23" s="280">
        <f t="shared" si="3"/>
        <v>1057</v>
      </c>
      <c r="CC23" s="280">
        <f t="shared" si="3"/>
        <v>994</v>
      </c>
      <c r="CD23" s="280">
        <f t="shared" si="3"/>
        <v>843</v>
      </c>
      <c r="CE23" s="280">
        <f t="shared" si="3"/>
        <v>815</v>
      </c>
      <c r="CF23" s="280">
        <f t="shared" si="3"/>
        <v>833</v>
      </c>
      <c r="CG23" s="280">
        <f t="shared" si="3"/>
        <v>790</v>
      </c>
      <c r="CH23" s="280">
        <f t="shared" si="3"/>
        <v>736</v>
      </c>
      <c r="CI23" s="280">
        <f t="shared" si="3"/>
        <v>725</v>
      </c>
      <c r="CJ23" s="280">
        <f t="shared" si="3"/>
        <v>599</v>
      </c>
      <c r="CK23" s="280">
        <f t="shared" si="3"/>
        <v>609</v>
      </c>
      <c r="CL23" s="280">
        <f t="shared" si="3"/>
        <v>487</v>
      </c>
      <c r="CM23" s="280">
        <f t="shared" si="3"/>
        <v>465</v>
      </c>
      <c r="CN23" s="280">
        <f t="shared" si="3"/>
        <v>410</v>
      </c>
      <c r="CO23" s="280">
        <f t="shared" si="3"/>
        <v>323</v>
      </c>
      <c r="CP23" s="280">
        <f t="shared" si="3"/>
        <v>1286</v>
      </c>
    </row>
    <row r="24" spans="1:94" ht="19.95" customHeight="1">
      <c r="A24" s="312" t="s">
        <v>6</v>
      </c>
      <c r="B24" s="274" t="s">
        <v>453</v>
      </c>
      <c r="C24" s="274">
        <v>29271</v>
      </c>
      <c r="D24" s="274">
        <v>280</v>
      </c>
      <c r="E24" s="274">
        <v>312</v>
      </c>
      <c r="F24" s="274">
        <v>316</v>
      </c>
      <c r="G24" s="274">
        <v>318</v>
      </c>
      <c r="H24" s="274">
        <v>350</v>
      </c>
      <c r="I24" s="274">
        <v>352</v>
      </c>
      <c r="J24" s="274">
        <v>311</v>
      </c>
      <c r="K24" s="274">
        <v>315</v>
      </c>
      <c r="L24" s="274">
        <v>379</v>
      </c>
      <c r="M24" s="274">
        <v>356</v>
      </c>
      <c r="N24" s="274">
        <v>336</v>
      </c>
      <c r="O24" s="274">
        <v>388</v>
      </c>
      <c r="P24" s="274">
        <v>290</v>
      </c>
      <c r="Q24" s="274">
        <v>344</v>
      </c>
      <c r="R24" s="274">
        <v>316</v>
      </c>
      <c r="S24" s="274">
        <v>330</v>
      </c>
      <c r="T24" s="274">
        <v>325</v>
      </c>
      <c r="U24" s="274">
        <v>385</v>
      </c>
      <c r="V24" s="274">
        <v>279</v>
      </c>
      <c r="W24" s="274">
        <v>244</v>
      </c>
      <c r="X24" s="274">
        <v>296</v>
      </c>
      <c r="Y24" s="274">
        <v>262</v>
      </c>
      <c r="Z24" s="274">
        <v>314</v>
      </c>
      <c r="AA24" s="274">
        <v>325</v>
      </c>
      <c r="AB24" s="274">
        <v>335</v>
      </c>
      <c r="AC24" s="274">
        <v>358</v>
      </c>
      <c r="AD24" s="274">
        <v>432</v>
      </c>
      <c r="AE24" s="274">
        <v>427</v>
      </c>
      <c r="AF24" s="274">
        <v>489</v>
      </c>
      <c r="AG24" s="274">
        <v>538</v>
      </c>
      <c r="AH24" s="274">
        <v>491</v>
      </c>
      <c r="AI24" s="274">
        <v>462</v>
      </c>
      <c r="AJ24" s="274">
        <v>430</v>
      </c>
      <c r="AK24" s="274">
        <v>416</v>
      </c>
      <c r="AL24" s="274">
        <v>394</v>
      </c>
      <c r="AM24" s="274">
        <v>414</v>
      </c>
      <c r="AN24" s="274">
        <v>395</v>
      </c>
      <c r="AO24" s="274">
        <v>383</v>
      </c>
      <c r="AP24" s="274">
        <v>417</v>
      </c>
      <c r="AQ24" s="274">
        <v>403</v>
      </c>
      <c r="AR24" s="274">
        <v>396</v>
      </c>
      <c r="AS24" s="274">
        <v>369</v>
      </c>
      <c r="AT24" s="274">
        <v>348</v>
      </c>
      <c r="AU24" s="274">
        <v>295</v>
      </c>
      <c r="AV24" s="274">
        <v>348</v>
      </c>
      <c r="AW24" s="274">
        <v>331</v>
      </c>
      <c r="AX24" s="274">
        <v>322</v>
      </c>
      <c r="AY24" s="274">
        <v>317</v>
      </c>
      <c r="AZ24" s="274">
        <v>349</v>
      </c>
      <c r="BA24" s="274">
        <v>376</v>
      </c>
      <c r="BB24" s="274">
        <v>386</v>
      </c>
      <c r="BC24" s="274">
        <v>410</v>
      </c>
      <c r="BD24" s="274">
        <v>414</v>
      </c>
      <c r="BE24" s="274">
        <v>458</v>
      </c>
      <c r="BF24" s="274">
        <v>431</v>
      </c>
      <c r="BG24" s="274">
        <v>437</v>
      </c>
      <c r="BH24" s="274">
        <v>405</v>
      </c>
      <c r="BI24" s="274">
        <v>443</v>
      </c>
      <c r="BJ24" s="274">
        <v>438</v>
      </c>
      <c r="BK24" s="274">
        <v>432</v>
      </c>
      <c r="BL24" s="274">
        <v>386</v>
      </c>
      <c r="BM24" s="274">
        <v>397</v>
      </c>
      <c r="BN24" s="274">
        <v>380</v>
      </c>
      <c r="BO24" s="274">
        <v>384</v>
      </c>
      <c r="BP24" s="274">
        <v>378</v>
      </c>
      <c r="BQ24" s="274">
        <v>335</v>
      </c>
      <c r="BR24" s="274">
        <v>333</v>
      </c>
      <c r="BS24" s="274">
        <v>272</v>
      </c>
      <c r="BT24" s="274">
        <v>298</v>
      </c>
      <c r="BU24" s="274">
        <v>246</v>
      </c>
      <c r="BV24" s="274">
        <v>252</v>
      </c>
      <c r="BW24" s="274">
        <v>250</v>
      </c>
      <c r="BX24" s="274">
        <v>259</v>
      </c>
      <c r="BY24" s="274">
        <v>249</v>
      </c>
      <c r="BZ24" s="274">
        <v>213</v>
      </c>
      <c r="CA24" s="274">
        <v>215</v>
      </c>
      <c r="CB24" s="274">
        <v>211</v>
      </c>
      <c r="CC24" s="274">
        <v>207</v>
      </c>
      <c r="CD24" s="274">
        <v>167</v>
      </c>
      <c r="CE24" s="274">
        <v>161</v>
      </c>
      <c r="CF24" s="274">
        <v>157</v>
      </c>
      <c r="CG24" s="274">
        <v>150</v>
      </c>
      <c r="CH24" s="274">
        <v>138</v>
      </c>
      <c r="CI24" s="274">
        <v>138</v>
      </c>
      <c r="CJ24" s="274">
        <v>110</v>
      </c>
      <c r="CK24" s="274">
        <v>130</v>
      </c>
      <c r="CL24" s="274">
        <v>110</v>
      </c>
      <c r="CM24" s="274">
        <v>107</v>
      </c>
      <c r="CN24" s="274">
        <v>78</v>
      </c>
      <c r="CO24" s="274">
        <v>90</v>
      </c>
      <c r="CP24" s="274">
        <v>258</v>
      </c>
    </row>
    <row r="25" spans="1:94" ht="19.95" customHeight="1">
      <c r="A25" s="962"/>
      <c r="B25" s="274" t="s">
        <v>454</v>
      </c>
      <c r="C25" s="274">
        <v>28179</v>
      </c>
      <c r="D25" s="274">
        <v>290</v>
      </c>
      <c r="E25" s="274">
        <v>325</v>
      </c>
      <c r="F25" s="274">
        <v>250</v>
      </c>
      <c r="G25" s="274">
        <v>262</v>
      </c>
      <c r="H25" s="274">
        <v>284</v>
      </c>
      <c r="I25" s="274">
        <v>301</v>
      </c>
      <c r="J25" s="274">
        <v>301</v>
      </c>
      <c r="K25" s="274">
        <v>275</v>
      </c>
      <c r="L25" s="274">
        <v>303</v>
      </c>
      <c r="M25" s="274">
        <v>283</v>
      </c>
      <c r="N25" s="274">
        <v>231</v>
      </c>
      <c r="O25" s="274">
        <v>269</v>
      </c>
      <c r="P25" s="274">
        <v>221</v>
      </c>
      <c r="Q25" s="274">
        <v>259</v>
      </c>
      <c r="R25" s="274">
        <v>238</v>
      </c>
      <c r="S25" s="274">
        <v>232</v>
      </c>
      <c r="T25" s="274">
        <v>235</v>
      </c>
      <c r="U25" s="274">
        <v>212</v>
      </c>
      <c r="V25" s="274">
        <v>229</v>
      </c>
      <c r="W25" s="274">
        <v>304</v>
      </c>
      <c r="X25" s="274">
        <v>394</v>
      </c>
      <c r="Y25" s="274">
        <v>413</v>
      </c>
      <c r="Z25" s="274">
        <v>457</v>
      </c>
      <c r="AA25" s="274">
        <v>527</v>
      </c>
      <c r="AB25" s="274">
        <v>592</v>
      </c>
      <c r="AC25" s="274">
        <v>681</v>
      </c>
      <c r="AD25" s="274">
        <v>659</v>
      </c>
      <c r="AE25" s="274">
        <v>669</v>
      </c>
      <c r="AF25" s="274">
        <v>804</v>
      </c>
      <c r="AG25" s="274">
        <v>769</v>
      </c>
      <c r="AH25" s="274">
        <v>747</v>
      </c>
      <c r="AI25" s="274">
        <v>708</v>
      </c>
      <c r="AJ25" s="274">
        <v>669</v>
      </c>
      <c r="AK25" s="274">
        <v>625</v>
      </c>
      <c r="AL25" s="274">
        <v>554</v>
      </c>
      <c r="AM25" s="274">
        <v>500</v>
      </c>
      <c r="AN25" s="274">
        <v>566</v>
      </c>
      <c r="AO25" s="274">
        <v>499</v>
      </c>
      <c r="AP25" s="274">
        <v>415</v>
      </c>
      <c r="AQ25" s="274">
        <v>428</v>
      </c>
      <c r="AR25" s="274">
        <v>429</v>
      </c>
      <c r="AS25" s="274">
        <v>344</v>
      </c>
      <c r="AT25" s="274">
        <v>386</v>
      </c>
      <c r="AU25" s="274">
        <v>342</v>
      </c>
      <c r="AV25" s="274">
        <v>338</v>
      </c>
      <c r="AW25" s="274">
        <v>313</v>
      </c>
      <c r="AX25" s="274">
        <v>316</v>
      </c>
      <c r="AY25" s="274">
        <v>354</v>
      </c>
      <c r="AZ25" s="274">
        <v>336</v>
      </c>
      <c r="BA25" s="274">
        <v>297</v>
      </c>
      <c r="BB25" s="274">
        <v>342</v>
      </c>
      <c r="BC25" s="274">
        <v>358</v>
      </c>
      <c r="BD25" s="274">
        <v>351</v>
      </c>
      <c r="BE25" s="274">
        <v>276</v>
      </c>
      <c r="BF25" s="274">
        <v>323</v>
      </c>
      <c r="BG25" s="274">
        <v>349</v>
      </c>
      <c r="BH25" s="274">
        <v>360</v>
      </c>
      <c r="BI25" s="274">
        <v>313</v>
      </c>
      <c r="BJ25" s="274">
        <v>352</v>
      </c>
      <c r="BK25" s="274">
        <v>280</v>
      </c>
      <c r="BL25" s="274">
        <v>272</v>
      </c>
      <c r="BM25" s="274">
        <v>296</v>
      </c>
      <c r="BN25" s="274">
        <v>279</v>
      </c>
      <c r="BO25" s="274">
        <v>273</v>
      </c>
      <c r="BP25" s="274">
        <v>224</v>
      </c>
      <c r="BQ25" s="274">
        <v>213</v>
      </c>
      <c r="BR25" s="274">
        <v>215</v>
      </c>
      <c r="BS25" s="274">
        <v>196</v>
      </c>
      <c r="BT25" s="274">
        <v>190</v>
      </c>
      <c r="BU25" s="274">
        <v>204</v>
      </c>
      <c r="BV25" s="274">
        <v>174</v>
      </c>
      <c r="BW25" s="274">
        <v>160</v>
      </c>
      <c r="BX25" s="274">
        <v>146</v>
      </c>
      <c r="BY25" s="274">
        <v>160</v>
      </c>
      <c r="BZ25" s="274">
        <v>117</v>
      </c>
      <c r="CA25" s="274">
        <v>117</v>
      </c>
      <c r="CB25" s="274">
        <v>117</v>
      </c>
      <c r="CC25" s="274">
        <v>96</v>
      </c>
      <c r="CD25" s="274">
        <v>114</v>
      </c>
      <c r="CE25" s="274">
        <v>74</v>
      </c>
      <c r="CF25" s="274">
        <v>100</v>
      </c>
      <c r="CG25" s="274">
        <v>92</v>
      </c>
      <c r="CH25" s="274">
        <v>67</v>
      </c>
      <c r="CI25" s="274">
        <v>67</v>
      </c>
      <c r="CJ25" s="274">
        <v>67</v>
      </c>
      <c r="CK25" s="274">
        <v>59</v>
      </c>
      <c r="CL25" s="274">
        <v>49</v>
      </c>
      <c r="CM25" s="274">
        <v>50</v>
      </c>
      <c r="CN25" s="274">
        <v>46</v>
      </c>
      <c r="CO25" s="274">
        <v>44</v>
      </c>
      <c r="CP25" s="274">
        <v>162</v>
      </c>
    </row>
    <row r="26" spans="1:94" ht="19.95" customHeight="1">
      <c r="A26" s="962"/>
      <c r="B26" s="274" t="s">
        <v>455</v>
      </c>
      <c r="C26" s="274">
        <v>33060</v>
      </c>
      <c r="D26" s="274">
        <v>388</v>
      </c>
      <c r="E26" s="274">
        <v>411</v>
      </c>
      <c r="F26" s="274">
        <v>392</v>
      </c>
      <c r="G26" s="274">
        <v>423</v>
      </c>
      <c r="H26" s="274">
        <v>414</v>
      </c>
      <c r="I26" s="274">
        <v>409</v>
      </c>
      <c r="J26" s="274">
        <v>463</v>
      </c>
      <c r="K26" s="274">
        <v>398</v>
      </c>
      <c r="L26" s="274">
        <v>484</v>
      </c>
      <c r="M26" s="274">
        <v>422</v>
      </c>
      <c r="N26" s="274">
        <v>404</v>
      </c>
      <c r="O26" s="274">
        <v>419</v>
      </c>
      <c r="P26" s="274">
        <v>431</v>
      </c>
      <c r="Q26" s="274">
        <v>389</v>
      </c>
      <c r="R26" s="274">
        <v>417</v>
      </c>
      <c r="S26" s="274">
        <v>425</v>
      </c>
      <c r="T26" s="274">
        <v>395</v>
      </c>
      <c r="U26" s="274">
        <v>360</v>
      </c>
      <c r="V26" s="274">
        <v>348</v>
      </c>
      <c r="W26" s="274">
        <v>329</v>
      </c>
      <c r="X26" s="274">
        <v>281</v>
      </c>
      <c r="Y26" s="274">
        <v>318</v>
      </c>
      <c r="Z26" s="274">
        <v>358</v>
      </c>
      <c r="AA26" s="274">
        <v>391</v>
      </c>
      <c r="AB26" s="274">
        <v>428</v>
      </c>
      <c r="AC26" s="274">
        <v>398</v>
      </c>
      <c r="AD26" s="274">
        <v>422</v>
      </c>
      <c r="AE26" s="274">
        <v>562</v>
      </c>
      <c r="AF26" s="274">
        <v>554</v>
      </c>
      <c r="AG26" s="274">
        <v>547</v>
      </c>
      <c r="AH26" s="274">
        <v>543</v>
      </c>
      <c r="AI26" s="274">
        <v>566</v>
      </c>
      <c r="AJ26" s="274">
        <v>555</v>
      </c>
      <c r="AK26" s="274">
        <v>513</v>
      </c>
      <c r="AL26" s="274">
        <v>568</v>
      </c>
      <c r="AM26" s="274">
        <v>482</v>
      </c>
      <c r="AN26" s="274">
        <v>440</v>
      </c>
      <c r="AO26" s="274">
        <v>457</v>
      </c>
      <c r="AP26" s="274">
        <v>474</v>
      </c>
      <c r="AQ26" s="274">
        <v>441</v>
      </c>
      <c r="AR26" s="274">
        <v>376</v>
      </c>
      <c r="AS26" s="274">
        <v>412</v>
      </c>
      <c r="AT26" s="274">
        <v>387</v>
      </c>
      <c r="AU26" s="274">
        <v>335</v>
      </c>
      <c r="AV26" s="274">
        <v>355</v>
      </c>
      <c r="AW26" s="274">
        <v>420</v>
      </c>
      <c r="AX26" s="274">
        <v>384</v>
      </c>
      <c r="AY26" s="274">
        <v>391</v>
      </c>
      <c r="AZ26" s="274">
        <v>449</v>
      </c>
      <c r="BA26" s="274">
        <v>469</v>
      </c>
      <c r="BB26" s="274">
        <v>482</v>
      </c>
      <c r="BC26" s="274">
        <v>526</v>
      </c>
      <c r="BD26" s="274">
        <v>503</v>
      </c>
      <c r="BE26" s="274">
        <v>482</v>
      </c>
      <c r="BF26" s="274">
        <v>516</v>
      </c>
      <c r="BG26" s="274">
        <v>496</v>
      </c>
      <c r="BH26" s="274">
        <v>523</v>
      </c>
      <c r="BI26" s="274">
        <v>533</v>
      </c>
      <c r="BJ26" s="274">
        <v>507</v>
      </c>
      <c r="BK26" s="274">
        <v>486</v>
      </c>
      <c r="BL26" s="274">
        <v>487</v>
      </c>
      <c r="BM26" s="274">
        <v>428</v>
      </c>
      <c r="BN26" s="274">
        <v>369</v>
      </c>
      <c r="BO26" s="274">
        <v>389</v>
      </c>
      <c r="BP26" s="274">
        <v>369</v>
      </c>
      <c r="BQ26" s="274">
        <v>322</v>
      </c>
      <c r="BR26" s="274">
        <v>287</v>
      </c>
      <c r="BS26" s="274">
        <v>277</v>
      </c>
      <c r="BT26" s="274">
        <v>274</v>
      </c>
      <c r="BU26" s="274">
        <v>263</v>
      </c>
      <c r="BV26" s="274">
        <v>239</v>
      </c>
      <c r="BW26" s="274">
        <v>189</v>
      </c>
      <c r="BX26" s="274">
        <v>226</v>
      </c>
      <c r="BY26" s="274">
        <v>226</v>
      </c>
      <c r="BZ26" s="274">
        <v>182</v>
      </c>
      <c r="CA26" s="274">
        <v>176</v>
      </c>
      <c r="CB26" s="274">
        <v>172</v>
      </c>
      <c r="CC26" s="274">
        <v>156</v>
      </c>
      <c r="CD26" s="274">
        <v>147</v>
      </c>
      <c r="CE26" s="274">
        <v>140</v>
      </c>
      <c r="CF26" s="274">
        <v>155</v>
      </c>
      <c r="CG26" s="274">
        <v>143</v>
      </c>
      <c r="CH26" s="274">
        <v>119</v>
      </c>
      <c r="CI26" s="274">
        <v>103</v>
      </c>
      <c r="CJ26" s="274">
        <v>101</v>
      </c>
      <c r="CK26" s="274">
        <v>102</v>
      </c>
      <c r="CL26" s="274">
        <v>90</v>
      </c>
      <c r="CM26" s="274">
        <v>78</v>
      </c>
      <c r="CN26" s="274">
        <v>57</v>
      </c>
      <c r="CO26" s="274">
        <v>69</v>
      </c>
      <c r="CP26" s="274">
        <v>274</v>
      </c>
    </row>
    <row r="27" spans="1:94" ht="19.95" customHeight="1">
      <c r="A27" s="962"/>
      <c r="B27" s="274" t="s">
        <v>456</v>
      </c>
      <c r="C27" s="274">
        <v>30240</v>
      </c>
      <c r="D27" s="274">
        <v>280</v>
      </c>
      <c r="E27" s="274">
        <v>268</v>
      </c>
      <c r="F27" s="274">
        <v>274</v>
      </c>
      <c r="G27" s="274">
        <v>251</v>
      </c>
      <c r="H27" s="274">
        <v>296</v>
      </c>
      <c r="I27" s="274">
        <v>270</v>
      </c>
      <c r="J27" s="274">
        <v>241</v>
      </c>
      <c r="K27" s="274">
        <v>272</v>
      </c>
      <c r="L27" s="274">
        <v>262</v>
      </c>
      <c r="M27" s="274">
        <v>274</v>
      </c>
      <c r="N27" s="274">
        <v>247</v>
      </c>
      <c r="O27" s="274">
        <v>227</v>
      </c>
      <c r="P27" s="274">
        <v>256</v>
      </c>
      <c r="Q27" s="274">
        <v>230</v>
      </c>
      <c r="R27" s="274">
        <v>218</v>
      </c>
      <c r="S27" s="274">
        <v>224</v>
      </c>
      <c r="T27" s="274">
        <v>203</v>
      </c>
      <c r="U27" s="274">
        <v>189</v>
      </c>
      <c r="V27" s="274">
        <v>163</v>
      </c>
      <c r="W27" s="274">
        <v>158</v>
      </c>
      <c r="X27" s="274">
        <v>160</v>
      </c>
      <c r="Y27" s="274">
        <v>184</v>
      </c>
      <c r="Z27" s="274">
        <v>241</v>
      </c>
      <c r="AA27" s="274">
        <v>352</v>
      </c>
      <c r="AB27" s="274">
        <v>449</v>
      </c>
      <c r="AC27" s="274">
        <v>484</v>
      </c>
      <c r="AD27" s="274">
        <v>544</v>
      </c>
      <c r="AE27" s="274">
        <v>707</v>
      </c>
      <c r="AF27" s="274">
        <v>835</v>
      </c>
      <c r="AG27" s="274">
        <v>820</v>
      </c>
      <c r="AH27" s="274">
        <v>791</v>
      </c>
      <c r="AI27" s="274">
        <v>770</v>
      </c>
      <c r="AJ27" s="274">
        <v>788</v>
      </c>
      <c r="AK27" s="274">
        <v>772</v>
      </c>
      <c r="AL27" s="274">
        <v>766</v>
      </c>
      <c r="AM27" s="274">
        <v>679</v>
      </c>
      <c r="AN27" s="274">
        <v>632</v>
      </c>
      <c r="AO27" s="274">
        <v>683</v>
      </c>
      <c r="AP27" s="274">
        <v>643</v>
      </c>
      <c r="AQ27" s="274">
        <v>589</v>
      </c>
      <c r="AR27" s="274">
        <v>611</v>
      </c>
      <c r="AS27" s="274">
        <v>476</v>
      </c>
      <c r="AT27" s="274">
        <v>416</v>
      </c>
      <c r="AU27" s="274">
        <v>409</v>
      </c>
      <c r="AV27" s="274">
        <v>415</v>
      </c>
      <c r="AW27" s="274">
        <v>361</v>
      </c>
      <c r="AX27" s="274">
        <v>396</v>
      </c>
      <c r="AY27" s="274">
        <v>339</v>
      </c>
      <c r="AZ27" s="274">
        <v>352</v>
      </c>
      <c r="BA27" s="274">
        <v>404</v>
      </c>
      <c r="BB27" s="274">
        <v>359</v>
      </c>
      <c r="BC27" s="274">
        <v>392</v>
      </c>
      <c r="BD27" s="274">
        <v>375</v>
      </c>
      <c r="BE27" s="274">
        <v>375</v>
      </c>
      <c r="BF27" s="274">
        <v>366</v>
      </c>
      <c r="BG27" s="274">
        <v>391</v>
      </c>
      <c r="BH27" s="274">
        <v>370</v>
      </c>
      <c r="BI27" s="274">
        <v>368</v>
      </c>
      <c r="BJ27" s="274">
        <v>341</v>
      </c>
      <c r="BK27" s="274">
        <v>369</v>
      </c>
      <c r="BL27" s="274">
        <v>345</v>
      </c>
      <c r="BM27" s="274">
        <v>291</v>
      </c>
      <c r="BN27" s="274">
        <v>297</v>
      </c>
      <c r="BO27" s="274">
        <v>307</v>
      </c>
      <c r="BP27" s="274">
        <v>306</v>
      </c>
      <c r="BQ27" s="274">
        <v>297</v>
      </c>
      <c r="BR27" s="274">
        <v>247</v>
      </c>
      <c r="BS27" s="274">
        <v>244</v>
      </c>
      <c r="BT27" s="274">
        <v>221</v>
      </c>
      <c r="BU27" s="274">
        <v>248</v>
      </c>
      <c r="BV27" s="274">
        <v>265</v>
      </c>
      <c r="BW27" s="274">
        <v>201</v>
      </c>
      <c r="BX27" s="274">
        <v>221</v>
      </c>
      <c r="BY27" s="274">
        <v>214</v>
      </c>
      <c r="BZ27" s="274">
        <v>169</v>
      </c>
      <c r="CA27" s="274">
        <v>158</v>
      </c>
      <c r="CB27" s="274">
        <v>164</v>
      </c>
      <c r="CC27" s="274">
        <v>134</v>
      </c>
      <c r="CD27" s="274">
        <v>125</v>
      </c>
      <c r="CE27" s="274">
        <v>126</v>
      </c>
      <c r="CF27" s="274">
        <v>119</v>
      </c>
      <c r="CG27" s="274">
        <v>106</v>
      </c>
      <c r="CH27" s="274">
        <v>108</v>
      </c>
      <c r="CI27" s="274">
        <v>118</v>
      </c>
      <c r="CJ27" s="274">
        <v>87</v>
      </c>
      <c r="CK27" s="274">
        <v>93</v>
      </c>
      <c r="CL27" s="274">
        <v>75</v>
      </c>
      <c r="CM27" s="274">
        <v>66</v>
      </c>
      <c r="CN27" s="274">
        <v>62</v>
      </c>
      <c r="CO27" s="274">
        <v>53</v>
      </c>
      <c r="CP27" s="274">
        <v>196</v>
      </c>
    </row>
    <row r="28" spans="1:94" ht="19.95" customHeight="1">
      <c r="A28" s="962"/>
      <c r="B28" s="274" t="s">
        <v>457</v>
      </c>
      <c r="C28" s="274">
        <v>29192</v>
      </c>
      <c r="D28" s="274">
        <v>300</v>
      </c>
      <c r="E28" s="274">
        <v>298</v>
      </c>
      <c r="F28" s="274">
        <v>338</v>
      </c>
      <c r="G28" s="274">
        <v>362</v>
      </c>
      <c r="H28" s="274">
        <v>337</v>
      </c>
      <c r="I28" s="274">
        <v>379</v>
      </c>
      <c r="J28" s="274">
        <v>347</v>
      </c>
      <c r="K28" s="274">
        <v>370</v>
      </c>
      <c r="L28" s="274">
        <v>371</v>
      </c>
      <c r="M28" s="274">
        <v>335</v>
      </c>
      <c r="N28" s="274">
        <v>283</v>
      </c>
      <c r="O28" s="274">
        <v>336</v>
      </c>
      <c r="P28" s="274">
        <v>350</v>
      </c>
      <c r="Q28" s="274">
        <v>322</v>
      </c>
      <c r="R28" s="274">
        <v>290</v>
      </c>
      <c r="S28" s="274">
        <v>321</v>
      </c>
      <c r="T28" s="274">
        <v>333</v>
      </c>
      <c r="U28" s="274">
        <v>277</v>
      </c>
      <c r="V28" s="274">
        <v>265</v>
      </c>
      <c r="W28" s="274">
        <v>262</v>
      </c>
      <c r="X28" s="274">
        <v>262</v>
      </c>
      <c r="Y28" s="274">
        <v>267</v>
      </c>
      <c r="Z28" s="274">
        <v>304</v>
      </c>
      <c r="AA28" s="274">
        <v>306</v>
      </c>
      <c r="AB28" s="274">
        <v>388</v>
      </c>
      <c r="AC28" s="274">
        <v>342</v>
      </c>
      <c r="AD28" s="274">
        <v>380</v>
      </c>
      <c r="AE28" s="274">
        <v>412</v>
      </c>
      <c r="AF28" s="274">
        <v>531</v>
      </c>
      <c r="AG28" s="274">
        <v>503</v>
      </c>
      <c r="AH28" s="274">
        <v>436</v>
      </c>
      <c r="AI28" s="274">
        <v>519</v>
      </c>
      <c r="AJ28" s="274">
        <v>499</v>
      </c>
      <c r="AK28" s="274">
        <v>497</v>
      </c>
      <c r="AL28" s="274">
        <v>454</v>
      </c>
      <c r="AM28" s="274">
        <v>458</v>
      </c>
      <c r="AN28" s="274">
        <v>398</v>
      </c>
      <c r="AO28" s="274">
        <v>447</v>
      </c>
      <c r="AP28" s="274">
        <v>384</v>
      </c>
      <c r="AQ28" s="274">
        <v>409</v>
      </c>
      <c r="AR28" s="274">
        <v>410</v>
      </c>
      <c r="AS28" s="274">
        <v>360</v>
      </c>
      <c r="AT28" s="274">
        <v>312</v>
      </c>
      <c r="AU28" s="274">
        <v>340</v>
      </c>
      <c r="AV28" s="274">
        <v>325</v>
      </c>
      <c r="AW28" s="274">
        <v>345</v>
      </c>
      <c r="AX28" s="274">
        <v>361</v>
      </c>
      <c r="AY28" s="274">
        <v>311</v>
      </c>
      <c r="AZ28" s="274">
        <v>354</v>
      </c>
      <c r="BA28" s="274">
        <v>394</v>
      </c>
      <c r="BB28" s="274">
        <v>412</v>
      </c>
      <c r="BC28" s="274">
        <v>434</v>
      </c>
      <c r="BD28" s="274">
        <v>433</v>
      </c>
      <c r="BE28" s="274">
        <v>407</v>
      </c>
      <c r="BF28" s="274">
        <v>413</v>
      </c>
      <c r="BG28" s="274">
        <v>399</v>
      </c>
      <c r="BH28" s="274">
        <v>440</v>
      </c>
      <c r="BI28" s="274">
        <v>424</v>
      </c>
      <c r="BJ28" s="274">
        <v>442</v>
      </c>
      <c r="BK28" s="274">
        <v>411</v>
      </c>
      <c r="BL28" s="274">
        <v>366</v>
      </c>
      <c r="BM28" s="274">
        <v>364</v>
      </c>
      <c r="BN28" s="274">
        <v>395</v>
      </c>
      <c r="BO28" s="274">
        <v>379</v>
      </c>
      <c r="BP28" s="274">
        <v>393</v>
      </c>
      <c r="BQ28" s="274">
        <v>359</v>
      </c>
      <c r="BR28" s="274">
        <v>344</v>
      </c>
      <c r="BS28" s="274">
        <v>332</v>
      </c>
      <c r="BT28" s="274">
        <v>301</v>
      </c>
      <c r="BU28" s="274">
        <v>271</v>
      </c>
      <c r="BV28" s="274">
        <v>281</v>
      </c>
      <c r="BW28" s="274">
        <v>251</v>
      </c>
      <c r="BX28" s="274">
        <v>272</v>
      </c>
      <c r="BY28" s="274">
        <v>284</v>
      </c>
      <c r="BZ28" s="274">
        <v>239</v>
      </c>
      <c r="CA28" s="274">
        <v>187</v>
      </c>
      <c r="CB28" s="274">
        <v>189</v>
      </c>
      <c r="CC28" s="274">
        <v>158</v>
      </c>
      <c r="CD28" s="274">
        <v>145</v>
      </c>
      <c r="CE28" s="274">
        <v>145</v>
      </c>
      <c r="CF28" s="274">
        <v>143</v>
      </c>
      <c r="CG28" s="274">
        <v>123</v>
      </c>
      <c r="CH28" s="274">
        <v>131</v>
      </c>
      <c r="CI28" s="274">
        <v>108</v>
      </c>
      <c r="CJ28" s="274">
        <v>105</v>
      </c>
      <c r="CK28" s="274">
        <v>95</v>
      </c>
      <c r="CL28" s="274">
        <v>63</v>
      </c>
      <c r="CM28" s="274">
        <v>68</v>
      </c>
      <c r="CN28" s="274">
        <v>49</v>
      </c>
      <c r="CO28" s="274">
        <v>59</v>
      </c>
      <c r="CP28" s="274">
        <v>194</v>
      </c>
    </row>
    <row r="29" spans="1:94" ht="19.95" customHeight="1">
      <c r="A29" s="962"/>
      <c r="B29" s="274" t="s">
        <v>458</v>
      </c>
      <c r="C29" s="274">
        <v>23319</v>
      </c>
      <c r="D29" s="274">
        <v>245</v>
      </c>
      <c r="E29" s="274">
        <v>256</v>
      </c>
      <c r="F29" s="274">
        <v>270</v>
      </c>
      <c r="G29" s="274">
        <v>275</v>
      </c>
      <c r="H29" s="274">
        <v>277</v>
      </c>
      <c r="I29" s="274">
        <v>280</v>
      </c>
      <c r="J29" s="274">
        <v>289</v>
      </c>
      <c r="K29" s="274">
        <v>272</v>
      </c>
      <c r="L29" s="274">
        <v>277</v>
      </c>
      <c r="M29" s="274">
        <v>262</v>
      </c>
      <c r="N29" s="274">
        <v>227</v>
      </c>
      <c r="O29" s="274">
        <v>252</v>
      </c>
      <c r="P29" s="274">
        <v>255</v>
      </c>
      <c r="Q29" s="274">
        <v>279</v>
      </c>
      <c r="R29" s="274">
        <v>233</v>
      </c>
      <c r="S29" s="274">
        <v>258</v>
      </c>
      <c r="T29" s="274">
        <v>265</v>
      </c>
      <c r="U29" s="274">
        <v>246</v>
      </c>
      <c r="V29" s="274">
        <v>224</v>
      </c>
      <c r="W29" s="274">
        <v>193</v>
      </c>
      <c r="X29" s="274">
        <v>184</v>
      </c>
      <c r="Y29" s="274">
        <v>240</v>
      </c>
      <c r="Z29" s="274">
        <v>235</v>
      </c>
      <c r="AA29" s="274">
        <v>273</v>
      </c>
      <c r="AB29" s="274">
        <v>298</v>
      </c>
      <c r="AC29" s="274">
        <v>315</v>
      </c>
      <c r="AD29" s="274">
        <v>336</v>
      </c>
      <c r="AE29" s="274">
        <v>382</v>
      </c>
      <c r="AF29" s="274">
        <v>447</v>
      </c>
      <c r="AG29" s="274">
        <v>449</v>
      </c>
      <c r="AH29" s="274">
        <v>436</v>
      </c>
      <c r="AI29" s="274">
        <v>409</v>
      </c>
      <c r="AJ29" s="274">
        <v>436</v>
      </c>
      <c r="AK29" s="274">
        <v>385</v>
      </c>
      <c r="AL29" s="274">
        <v>394</v>
      </c>
      <c r="AM29" s="274">
        <v>341</v>
      </c>
      <c r="AN29" s="274">
        <v>312</v>
      </c>
      <c r="AO29" s="274">
        <v>289</v>
      </c>
      <c r="AP29" s="274">
        <v>357</v>
      </c>
      <c r="AQ29" s="274">
        <v>311</v>
      </c>
      <c r="AR29" s="274">
        <v>341</v>
      </c>
      <c r="AS29" s="274">
        <v>318</v>
      </c>
      <c r="AT29" s="274">
        <v>266</v>
      </c>
      <c r="AU29" s="274">
        <v>228</v>
      </c>
      <c r="AV29" s="274">
        <v>267</v>
      </c>
      <c r="AW29" s="274">
        <v>263</v>
      </c>
      <c r="AX29" s="274">
        <v>296</v>
      </c>
      <c r="AY29" s="274">
        <v>239</v>
      </c>
      <c r="AZ29" s="274">
        <v>302</v>
      </c>
      <c r="BA29" s="274">
        <v>342</v>
      </c>
      <c r="BB29" s="274">
        <v>306</v>
      </c>
      <c r="BC29" s="274">
        <v>290</v>
      </c>
      <c r="BD29" s="274">
        <v>320</v>
      </c>
      <c r="BE29" s="274">
        <v>321</v>
      </c>
      <c r="BF29" s="274">
        <v>353</v>
      </c>
      <c r="BG29" s="274">
        <v>346</v>
      </c>
      <c r="BH29" s="274">
        <v>320</v>
      </c>
      <c r="BI29" s="274">
        <v>289</v>
      </c>
      <c r="BJ29" s="274">
        <v>320</v>
      </c>
      <c r="BK29" s="274">
        <v>320</v>
      </c>
      <c r="BL29" s="274">
        <v>298</v>
      </c>
      <c r="BM29" s="274">
        <v>292</v>
      </c>
      <c r="BN29" s="274">
        <v>270</v>
      </c>
      <c r="BO29" s="274">
        <v>286</v>
      </c>
      <c r="BP29" s="274">
        <v>286</v>
      </c>
      <c r="BQ29" s="274">
        <v>275</v>
      </c>
      <c r="BR29" s="274">
        <v>232</v>
      </c>
      <c r="BS29" s="274">
        <v>246</v>
      </c>
      <c r="BT29" s="274">
        <v>249</v>
      </c>
      <c r="BU29" s="274">
        <v>188</v>
      </c>
      <c r="BV29" s="274">
        <v>184</v>
      </c>
      <c r="BW29" s="274">
        <v>225</v>
      </c>
      <c r="BX29" s="274">
        <v>224</v>
      </c>
      <c r="BY29" s="274">
        <v>198</v>
      </c>
      <c r="BZ29" s="274">
        <v>171</v>
      </c>
      <c r="CA29" s="274">
        <v>182</v>
      </c>
      <c r="CB29" s="274">
        <v>147</v>
      </c>
      <c r="CC29" s="274">
        <v>139</v>
      </c>
      <c r="CD29" s="274">
        <v>133</v>
      </c>
      <c r="CE29" s="274">
        <v>115</v>
      </c>
      <c r="CF29" s="274">
        <v>116</v>
      </c>
      <c r="CG29" s="274">
        <v>117</v>
      </c>
      <c r="CH29" s="274">
        <v>125</v>
      </c>
      <c r="CI29" s="274">
        <v>96</v>
      </c>
      <c r="CJ29" s="274">
        <v>71</v>
      </c>
      <c r="CK29" s="274">
        <v>68</v>
      </c>
      <c r="CL29" s="274">
        <v>68</v>
      </c>
      <c r="CM29" s="274">
        <v>59</v>
      </c>
      <c r="CN29" s="274">
        <v>65</v>
      </c>
      <c r="CO29" s="274">
        <v>51</v>
      </c>
      <c r="CP29" s="274">
        <v>132</v>
      </c>
    </row>
    <row r="30" spans="1:94" ht="19.95" customHeight="1">
      <c r="A30" s="962"/>
      <c r="B30" s="274" t="s">
        <v>459</v>
      </c>
      <c r="C30" s="274">
        <v>28400</v>
      </c>
      <c r="D30" s="274">
        <v>307</v>
      </c>
      <c r="E30" s="274">
        <v>292</v>
      </c>
      <c r="F30" s="274">
        <v>293</v>
      </c>
      <c r="G30" s="274">
        <v>294</v>
      </c>
      <c r="H30" s="274">
        <v>284</v>
      </c>
      <c r="I30" s="274">
        <v>290</v>
      </c>
      <c r="J30" s="274">
        <v>309</v>
      </c>
      <c r="K30" s="274">
        <v>301</v>
      </c>
      <c r="L30" s="274">
        <v>265</v>
      </c>
      <c r="M30" s="274">
        <v>249</v>
      </c>
      <c r="N30" s="274">
        <v>253</v>
      </c>
      <c r="O30" s="274">
        <v>273</v>
      </c>
      <c r="P30" s="274">
        <v>292</v>
      </c>
      <c r="Q30" s="274">
        <v>237</v>
      </c>
      <c r="R30" s="274">
        <v>250</v>
      </c>
      <c r="S30" s="274">
        <v>214</v>
      </c>
      <c r="T30" s="274">
        <v>237</v>
      </c>
      <c r="U30" s="274">
        <v>241</v>
      </c>
      <c r="V30" s="274">
        <v>183</v>
      </c>
      <c r="W30" s="274">
        <v>205</v>
      </c>
      <c r="X30" s="274">
        <v>172</v>
      </c>
      <c r="Y30" s="274">
        <v>194</v>
      </c>
      <c r="Z30" s="274">
        <v>244</v>
      </c>
      <c r="AA30" s="274">
        <v>283</v>
      </c>
      <c r="AB30" s="274">
        <v>405</v>
      </c>
      <c r="AC30" s="274">
        <v>526</v>
      </c>
      <c r="AD30" s="274">
        <v>466</v>
      </c>
      <c r="AE30" s="274">
        <v>570</v>
      </c>
      <c r="AF30" s="274">
        <v>687</v>
      </c>
      <c r="AG30" s="274">
        <v>683</v>
      </c>
      <c r="AH30" s="274">
        <v>659</v>
      </c>
      <c r="AI30" s="274">
        <v>630</v>
      </c>
      <c r="AJ30" s="274">
        <v>628</v>
      </c>
      <c r="AK30" s="274">
        <v>547</v>
      </c>
      <c r="AL30" s="274">
        <v>565</v>
      </c>
      <c r="AM30" s="274">
        <v>621</v>
      </c>
      <c r="AN30" s="274">
        <v>624</v>
      </c>
      <c r="AO30" s="274">
        <v>522</v>
      </c>
      <c r="AP30" s="274">
        <v>558</v>
      </c>
      <c r="AQ30" s="274">
        <v>463</v>
      </c>
      <c r="AR30" s="274">
        <v>483</v>
      </c>
      <c r="AS30" s="274">
        <v>506</v>
      </c>
      <c r="AT30" s="274">
        <v>377</v>
      </c>
      <c r="AU30" s="274">
        <v>322</v>
      </c>
      <c r="AV30" s="274">
        <v>336</v>
      </c>
      <c r="AW30" s="274">
        <v>318</v>
      </c>
      <c r="AX30" s="274">
        <v>344</v>
      </c>
      <c r="AY30" s="274">
        <v>393</v>
      </c>
      <c r="AZ30" s="274">
        <v>366</v>
      </c>
      <c r="BA30" s="274">
        <v>328</v>
      </c>
      <c r="BB30" s="274">
        <v>349</v>
      </c>
      <c r="BC30" s="274">
        <v>341</v>
      </c>
      <c r="BD30" s="274">
        <v>379</v>
      </c>
      <c r="BE30" s="274">
        <v>389</v>
      </c>
      <c r="BF30" s="274">
        <v>327</v>
      </c>
      <c r="BG30" s="274">
        <v>346</v>
      </c>
      <c r="BH30" s="274">
        <v>320</v>
      </c>
      <c r="BI30" s="274">
        <v>393</v>
      </c>
      <c r="BJ30" s="274">
        <v>377</v>
      </c>
      <c r="BK30" s="274">
        <v>367</v>
      </c>
      <c r="BL30" s="274">
        <v>333</v>
      </c>
      <c r="BM30" s="274">
        <v>361</v>
      </c>
      <c r="BN30" s="274">
        <v>309</v>
      </c>
      <c r="BO30" s="274">
        <v>288</v>
      </c>
      <c r="BP30" s="274">
        <v>274</v>
      </c>
      <c r="BQ30" s="274">
        <v>285</v>
      </c>
      <c r="BR30" s="274">
        <v>277</v>
      </c>
      <c r="BS30" s="274">
        <v>243</v>
      </c>
      <c r="BT30" s="274">
        <v>220</v>
      </c>
      <c r="BU30" s="274">
        <v>252</v>
      </c>
      <c r="BV30" s="274">
        <v>242</v>
      </c>
      <c r="BW30" s="274">
        <v>192</v>
      </c>
      <c r="BX30" s="274">
        <v>226</v>
      </c>
      <c r="BY30" s="274">
        <v>224</v>
      </c>
      <c r="BZ30" s="274">
        <v>156</v>
      </c>
      <c r="CA30" s="274">
        <v>156</v>
      </c>
      <c r="CB30" s="274">
        <v>153</v>
      </c>
      <c r="CC30" s="274">
        <v>134</v>
      </c>
      <c r="CD30" s="274">
        <v>114</v>
      </c>
      <c r="CE30" s="274">
        <v>130</v>
      </c>
      <c r="CF30" s="274">
        <v>127</v>
      </c>
      <c r="CG30" s="274">
        <v>143</v>
      </c>
      <c r="CH30" s="274">
        <v>106</v>
      </c>
      <c r="CI30" s="274">
        <v>112</v>
      </c>
      <c r="CJ30" s="274">
        <v>97</v>
      </c>
      <c r="CK30" s="274">
        <v>92</v>
      </c>
      <c r="CL30" s="274">
        <v>100</v>
      </c>
      <c r="CM30" s="274">
        <v>66</v>
      </c>
      <c r="CN30" s="274">
        <v>71</v>
      </c>
      <c r="CO30" s="274">
        <v>44</v>
      </c>
      <c r="CP30" s="274">
        <v>196</v>
      </c>
    </row>
    <row r="31" spans="1:94" ht="19.95" customHeight="1">
      <c r="A31" s="962"/>
      <c r="B31" s="274" t="s">
        <v>460</v>
      </c>
      <c r="C31" s="274">
        <v>27600</v>
      </c>
      <c r="D31" s="274">
        <v>379</v>
      </c>
      <c r="E31" s="274">
        <v>386</v>
      </c>
      <c r="F31" s="274">
        <v>368</v>
      </c>
      <c r="G31" s="274">
        <v>377</v>
      </c>
      <c r="H31" s="274">
        <v>350</v>
      </c>
      <c r="I31" s="274">
        <v>381</v>
      </c>
      <c r="J31" s="274">
        <v>381</v>
      </c>
      <c r="K31" s="274">
        <v>387</v>
      </c>
      <c r="L31" s="274">
        <v>356</v>
      </c>
      <c r="M31" s="274">
        <v>340</v>
      </c>
      <c r="N31" s="274">
        <v>271</v>
      </c>
      <c r="O31" s="274">
        <v>249</v>
      </c>
      <c r="P31" s="274">
        <v>253</v>
      </c>
      <c r="Q31" s="274">
        <v>238</v>
      </c>
      <c r="R31" s="274">
        <v>221</v>
      </c>
      <c r="S31" s="274">
        <v>197</v>
      </c>
      <c r="T31" s="274">
        <v>215</v>
      </c>
      <c r="U31" s="274">
        <v>176</v>
      </c>
      <c r="V31" s="274">
        <v>198</v>
      </c>
      <c r="W31" s="274">
        <v>190</v>
      </c>
      <c r="X31" s="274">
        <v>176</v>
      </c>
      <c r="Y31" s="274">
        <v>265</v>
      </c>
      <c r="Z31" s="274">
        <v>292</v>
      </c>
      <c r="AA31" s="274">
        <v>359</v>
      </c>
      <c r="AB31" s="274">
        <v>446</v>
      </c>
      <c r="AC31" s="274">
        <v>493</v>
      </c>
      <c r="AD31" s="274">
        <v>546</v>
      </c>
      <c r="AE31" s="274">
        <v>671</v>
      </c>
      <c r="AF31" s="274">
        <v>829</v>
      </c>
      <c r="AG31" s="274">
        <v>765</v>
      </c>
      <c r="AH31" s="274">
        <v>722</v>
      </c>
      <c r="AI31" s="274">
        <v>652</v>
      </c>
      <c r="AJ31" s="274">
        <v>671</v>
      </c>
      <c r="AK31" s="274">
        <v>623</v>
      </c>
      <c r="AL31" s="274">
        <v>562</v>
      </c>
      <c r="AM31" s="274">
        <v>620</v>
      </c>
      <c r="AN31" s="274">
        <v>559</v>
      </c>
      <c r="AO31" s="274">
        <v>509</v>
      </c>
      <c r="AP31" s="274">
        <v>532</v>
      </c>
      <c r="AQ31" s="274">
        <v>506</v>
      </c>
      <c r="AR31" s="274">
        <v>487</v>
      </c>
      <c r="AS31" s="274">
        <v>399</v>
      </c>
      <c r="AT31" s="274">
        <v>391</v>
      </c>
      <c r="AU31" s="274">
        <v>324</v>
      </c>
      <c r="AV31" s="274">
        <v>376</v>
      </c>
      <c r="AW31" s="274">
        <v>344</v>
      </c>
      <c r="AX31" s="274">
        <v>317</v>
      </c>
      <c r="AY31" s="274">
        <v>283</v>
      </c>
      <c r="AZ31" s="274">
        <v>322</v>
      </c>
      <c r="BA31" s="274">
        <v>359</v>
      </c>
      <c r="BB31" s="274">
        <v>335</v>
      </c>
      <c r="BC31" s="274">
        <v>356</v>
      </c>
      <c r="BD31" s="274">
        <v>301</v>
      </c>
      <c r="BE31" s="274">
        <v>352</v>
      </c>
      <c r="BF31" s="274">
        <v>332</v>
      </c>
      <c r="BG31" s="274">
        <v>316</v>
      </c>
      <c r="BH31" s="274">
        <v>298</v>
      </c>
      <c r="BI31" s="274">
        <v>290</v>
      </c>
      <c r="BJ31" s="274">
        <v>270</v>
      </c>
      <c r="BK31" s="274">
        <v>287</v>
      </c>
      <c r="BL31" s="274">
        <v>227</v>
      </c>
      <c r="BM31" s="274">
        <v>257</v>
      </c>
      <c r="BN31" s="274">
        <v>224</v>
      </c>
      <c r="BO31" s="274">
        <v>233</v>
      </c>
      <c r="BP31" s="274">
        <v>218</v>
      </c>
      <c r="BQ31" s="274">
        <v>197</v>
      </c>
      <c r="BR31" s="274">
        <v>203</v>
      </c>
      <c r="BS31" s="274">
        <v>163</v>
      </c>
      <c r="BT31" s="274">
        <v>160</v>
      </c>
      <c r="BU31" s="274">
        <v>161</v>
      </c>
      <c r="BV31" s="274">
        <v>166</v>
      </c>
      <c r="BW31" s="274">
        <v>141</v>
      </c>
      <c r="BX31" s="274">
        <v>138</v>
      </c>
      <c r="BY31" s="274">
        <v>185</v>
      </c>
      <c r="BZ31" s="274">
        <v>110</v>
      </c>
      <c r="CA31" s="274">
        <v>113</v>
      </c>
      <c r="CB31" s="274">
        <v>127</v>
      </c>
      <c r="CC31" s="274">
        <v>110</v>
      </c>
      <c r="CD31" s="274">
        <v>108</v>
      </c>
      <c r="CE31" s="274">
        <v>93</v>
      </c>
      <c r="CF31" s="274">
        <v>94</v>
      </c>
      <c r="CG31" s="274">
        <v>87</v>
      </c>
      <c r="CH31" s="274">
        <v>94</v>
      </c>
      <c r="CI31" s="274">
        <v>85</v>
      </c>
      <c r="CJ31" s="274">
        <v>60</v>
      </c>
      <c r="CK31" s="274">
        <v>72</v>
      </c>
      <c r="CL31" s="274">
        <v>56</v>
      </c>
      <c r="CM31" s="274">
        <v>49</v>
      </c>
      <c r="CN31" s="274">
        <v>46</v>
      </c>
      <c r="CO31" s="274">
        <v>36</v>
      </c>
      <c r="CP31" s="274">
        <v>137</v>
      </c>
    </row>
    <row r="32" spans="1:94" ht="19.95" customHeight="1">
      <c r="A32" s="962"/>
      <c r="B32" s="566" t="s">
        <v>461</v>
      </c>
      <c r="C32" s="280">
        <f>SUM(C24:C31)</f>
        <v>229261</v>
      </c>
      <c r="D32" s="280">
        <f t="shared" ref="D32:BO32" si="4">SUM(D24:D31)</f>
        <v>2469</v>
      </c>
      <c r="E32" s="280">
        <f t="shared" si="4"/>
        <v>2548</v>
      </c>
      <c r="F32" s="280">
        <f t="shared" si="4"/>
        <v>2501</v>
      </c>
      <c r="G32" s="280">
        <f t="shared" si="4"/>
        <v>2562</v>
      </c>
      <c r="H32" s="280">
        <f t="shared" si="4"/>
        <v>2592</v>
      </c>
      <c r="I32" s="280">
        <f t="shared" si="4"/>
        <v>2662</v>
      </c>
      <c r="J32" s="280">
        <f t="shared" si="4"/>
        <v>2642</v>
      </c>
      <c r="K32" s="280">
        <f t="shared" si="4"/>
        <v>2590</v>
      </c>
      <c r="L32" s="280">
        <f t="shared" si="4"/>
        <v>2697</v>
      </c>
      <c r="M32" s="280">
        <f t="shared" si="4"/>
        <v>2521</v>
      </c>
      <c r="N32" s="280">
        <f t="shared" si="4"/>
        <v>2252</v>
      </c>
      <c r="O32" s="280">
        <f t="shared" si="4"/>
        <v>2413</v>
      </c>
      <c r="P32" s="280">
        <f t="shared" si="4"/>
        <v>2348</v>
      </c>
      <c r="Q32" s="280">
        <f t="shared" si="4"/>
        <v>2298</v>
      </c>
      <c r="R32" s="280">
        <f t="shared" si="4"/>
        <v>2183</v>
      </c>
      <c r="S32" s="280">
        <f t="shared" si="4"/>
        <v>2201</v>
      </c>
      <c r="T32" s="280">
        <f t="shared" si="4"/>
        <v>2208</v>
      </c>
      <c r="U32" s="280">
        <f t="shared" si="4"/>
        <v>2086</v>
      </c>
      <c r="V32" s="280">
        <f t="shared" si="4"/>
        <v>1889</v>
      </c>
      <c r="W32" s="280">
        <f t="shared" si="4"/>
        <v>1885</v>
      </c>
      <c r="X32" s="280">
        <f t="shared" si="4"/>
        <v>1925</v>
      </c>
      <c r="Y32" s="280">
        <f t="shared" si="4"/>
        <v>2143</v>
      </c>
      <c r="Z32" s="280">
        <f t="shared" si="4"/>
        <v>2445</v>
      </c>
      <c r="AA32" s="280">
        <f t="shared" si="4"/>
        <v>2816</v>
      </c>
      <c r="AB32" s="280">
        <f t="shared" si="4"/>
        <v>3341</v>
      </c>
      <c r="AC32" s="280">
        <f t="shared" si="4"/>
        <v>3597</v>
      </c>
      <c r="AD32" s="280">
        <f t="shared" si="4"/>
        <v>3785</v>
      </c>
      <c r="AE32" s="280">
        <f t="shared" si="4"/>
        <v>4400</v>
      </c>
      <c r="AF32" s="280">
        <f t="shared" si="4"/>
        <v>5176</v>
      </c>
      <c r="AG32" s="280">
        <f t="shared" si="4"/>
        <v>5074</v>
      </c>
      <c r="AH32" s="280">
        <f t="shared" si="4"/>
        <v>4825</v>
      </c>
      <c r="AI32" s="280">
        <f t="shared" si="4"/>
        <v>4716</v>
      </c>
      <c r="AJ32" s="280">
        <f t="shared" si="4"/>
        <v>4676</v>
      </c>
      <c r="AK32" s="280">
        <f t="shared" si="4"/>
        <v>4378</v>
      </c>
      <c r="AL32" s="280">
        <f t="shared" si="4"/>
        <v>4257</v>
      </c>
      <c r="AM32" s="280">
        <f t="shared" si="4"/>
        <v>4115</v>
      </c>
      <c r="AN32" s="280">
        <f t="shared" si="4"/>
        <v>3926</v>
      </c>
      <c r="AO32" s="280">
        <f t="shared" si="4"/>
        <v>3789</v>
      </c>
      <c r="AP32" s="280">
        <f t="shared" si="4"/>
        <v>3780</v>
      </c>
      <c r="AQ32" s="280">
        <f t="shared" si="4"/>
        <v>3550</v>
      </c>
      <c r="AR32" s="280">
        <f t="shared" si="4"/>
        <v>3533</v>
      </c>
      <c r="AS32" s="280">
        <f t="shared" si="4"/>
        <v>3184</v>
      </c>
      <c r="AT32" s="280">
        <f t="shared" si="4"/>
        <v>2883</v>
      </c>
      <c r="AU32" s="280">
        <f t="shared" si="4"/>
        <v>2595</v>
      </c>
      <c r="AV32" s="280">
        <f t="shared" si="4"/>
        <v>2760</v>
      </c>
      <c r="AW32" s="280">
        <f t="shared" si="4"/>
        <v>2695</v>
      </c>
      <c r="AX32" s="280">
        <f t="shared" si="4"/>
        <v>2736</v>
      </c>
      <c r="AY32" s="280">
        <f t="shared" si="4"/>
        <v>2627</v>
      </c>
      <c r="AZ32" s="280">
        <f t="shared" si="4"/>
        <v>2830</v>
      </c>
      <c r="BA32" s="280">
        <f t="shared" si="4"/>
        <v>2969</v>
      </c>
      <c r="BB32" s="280">
        <f t="shared" si="4"/>
        <v>2971</v>
      </c>
      <c r="BC32" s="280">
        <f t="shared" si="4"/>
        <v>3107</v>
      </c>
      <c r="BD32" s="280">
        <f t="shared" si="4"/>
        <v>3076</v>
      </c>
      <c r="BE32" s="280">
        <f t="shared" si="4"/>
        <v>3060</v>
      </c>
      <c r="BF32" s="280">
        <f t="shared" si="4"/>
        <v>3061</v>
      </c>
      <c r="BG32" s="280">
        <f t="shared" si="4"/>
        <v>3080</v>
      </c>
      <c r="BH32" s="280">
        <f t="shared" si="4"/>
        <v>3036</v>
      </c>
      <c r="BI32" s="280">
        <f t="shared" si="4"/>
        <v>3053</v>
      </c>
      <c r="BJ32" s="280">
        <f t="shared" si="4"/>
        <v>3047</v>
      </c>
      <c r="BK32" s="280">
        <f t="shared" si="4"/>
        <v>2952</v>
      </c>
      <c r="BL32" s="280">
        <f t="shared" si="4"/>
        <v>2714</v>
      </c>
      <c r="BM32" s="280">
        <f t="shared" si="4"/>
        <v>2686</v>
      </c>
      <c r="BN32" s="280">
        <f t="shared" si="4"/>
        <v>2523</v>
      </c>
      <c r="BO32" s="280">
        <f t="shared" si="4"/>
        <v>2539</v>
      </c>
      <c r="BP32" s="280">
        <f t="shared" ref="BP32:CP32" si="5">SUM(BP24:BP31)</f>
        <v>2448</v>
      </c>
      <c r="BQ32" s="280">
        <f t="shared" si="5"/>
        <v>2283</v>
      </c>
      <c r="BR32" s="280">
        <f t="shared" si="5"/>
        <v>2138</v>
      </c>
      <c r="BS32" s="280">
        <f t="shared" si="5"/>
        <v>1973</v>
      </c>
      <c r="BT32" s="280">
        <f t="shared" si="5"/>
        <v>1913</v>
      </c>
      <c r="BU32" s="280">
        <f t="shared" si="5"/>
        <v>1833</v>
      </c>
      <c r="BV32" s="280">
        <f t="shared" si="5"/>
        <v>1803</v>
      </c>
      <c r="BW32" s="280">
        <f t="shared" si="5"/>
        <v>1609</v>
      </c>
      <c r="BX32" s="280">
        <f t="shared" si="5"/>
        <v>1712</v>
      </c>
      <c r="BY32" s="280">
        <f t="shared" si="5"/>
        <v>1740</v>
      </c>
      <c r="BZ32" s="280">
        <f t="shared" si="5"/>
        <v>1357</v>
      </c>
      <c r="CA32" s="280">
        <f t="shared" si="5"/>
        <v>1304</v>
      </c>
      <c r="CB32" s="280">
        <f t="shared" si="5"/>
        <v>1280</v>
      </c>
      <c r="CC32" s="280">
        <f t="shared" si="5"/>
        <v>1134</v>
      </c>
      <c r="CD32" s="280">
        <f t="shared" si="5"/>
        <v>1053</v>
      </c>
      <c r="CE32" s="280">
        <f t="shared" si="5"/>
        <v>984</v>
      </c>
      <c r="CF32" s="280">
        <f t="shared" si="5"/>
        <v>1011</v>
      </c>
      <c r="CG32" s="280">
        <f t="shared" si="5"/>
        <v>961</v>
      </c>
      <c r="CH32" s="280">
        <f t="shared" si="5"/>
        <v>888</v>
      </c>
      <c r="CI32" s="280">
        <f t="shared" si="5"/>
        <v>827</v>
      </c>
      <c r="CJ32" s="280">
        <f t="shared" si="5"/>
        <v>698</v>
      </c>
      <c r="CK32" s="280">
        <f t="shared" si="5"/>
        <v>711</v>
      </c>
      <c r="CL32" s="280">
        <f t="shared" si="5"/>
        <v>611</v>
      </c>
      <c r="CM32" s="280">
        <f t="shared" si="5"/>
        <v>543</v>
      </c>
      <c r="CN32" s="280">
        <f t="shared" si="5"/>
        <v>474</v>
      </c>
      <c r="CO32" s="280">
        <f t="shared" si="5"/>
        <v>446</v>
      </c>
      <c r="CP32" s="280">
        <f t="shared" si="5"/>
        <v>1549</v>
      </c>
    </row>
    <row r="33" spans="1:112" ht="19.95" customHeight="1">
      <c r="A33" s="567" t="s">
        <v>1</v>
      </c>
      <c r="B33" s="568"/>
      <c r="C33" s="280">
        <f>+C32+C23+C14</f>
        <v>635640</v>
      </c>
      <c r="D33" s="280">
        <f t="shared" ref="D33:BO33" si="6">+D32+D23+D14</f>
        <v>6175</v>
      </c>
      <c r="E33" s="280">
        <f t="shared" si="6"/>
        <v>6431</v>
      </c>
      <c r="F33" s="280">
        <f t="shared" si="6"/>
        <v>6268</v>
      </c>
      <c r="G33" s="280">
        <f t="shared" si="6"/>
        <v>6532</v>
      </c>
      <c r="H33" s="280">
        <f t="shared" si="6"/>
        <v>6495</v>
      </c>
      <c r="I33" s="280">
        <f t="shared" si="6"/>
        <v>6695</v>
      </c>
      <c r="J33" s="280">
        <f t="shared" si="6"/>
        <v>6687</v>
      </c>
      <c r="K33" s="280">
        <f t="shared" si="6"/>
        <v>6653</v>
      </c>
      <c r="L33" s="280">
        <f t="shared" si="6"/>
        <v>6797</v>
      </c>
      <c r="M33" s="280">
        <f t="shared" si="6"/>
        <v>6798</v>
      </c>
      <c r="N33" s="280">
        <f t="shared" si="6"/>
        <v>6003</v>
      </c>
      <c r="O33" s="280">
        <f t="shared" si="6"/>
        <v>6165</v>
      </c>
      <c r="P33" s="280">
        <f t="shared" si="6"/>
        <v>5989</v>
      </c>
      <c r="Q33" s="280">
        <f t="shared" si="6"/>
        <v>5709</v>
      </c>
      <c r="R33" s="280">
        <f t="shared" si="6"/>
        <v>5587</v>
      </c>
      <c r="S33" s="280">
        <f t="shared" si="6"/>
        <v>5494</v>
      </c>
      <c r="T33" s="280">
        <f t="shared" si="6"/>
        <v>5457</v>
      </c>
      <c r="U33" s="280">
        <f t="shared" si="6"/>
        <v>5577</v>
      </c>
      <c r="V33" s="280">
        <f t="shared" si="6"/>
        <v>6242</v>
      </c>
      <c r="W33" s="280">
        <f t="shared" si="6"/>
        <v>8134</v>
      </c>
      <c r="X33" s="280">
        <f t="shared" si="6"/>
        <v>8988</v>
      </c>
      <c r="Y33" s="280">
        <f t="shared" si="6"/>
        <v>9621</v>
      </c>
      <c r="Z33" s="280">
        <f t="shared" si="6"/>
        <v>10758</v>
      </c>
      <c r="AA33" s="280">
        <f t="shared" si="6"/>
        <v>11818</v>
      </c>
      <c r="AB33" s="280">
        <f t="shared" si="6"/>
        <v>12298</v>
      </c>
      <c r="AC33" s="280">
        <f t="shared" si="6"/>
        <v>12048</v>
      </c>
      <c r="AD33" s="280">
        <f t="shared" si="6"/>
        <v>12275</v>
      </c>
      <c r="AE33" s="280">
        <f t="shared" si="6"/>
        <v>13437</v>
      </c>
      <c r="AF33" s="280">
        <f t="shared" si="6"/>
        <v>15089</v>
      </c>
      <c r="AG33" s="280">
        <f t="shared" si="6"/>
        <v>14541</v>
      </c>
      <c r="AH33" s="280">
        <f t="shared" si="6"/>
        <v>13776</v>
      </c>
      <c r="AI33" s="280">
        <f t="shared" si="6"/>
        <v>13461</v>
      </c>
      <c r="AJ33" s="280">
        <f t="shared" si="6"/>
        <v>12633</v>
      </c>
      <c r="AK33" s="280">
        <f t="shared" si="6"/>
        <v>12047</v>
      </c>
      <c r="AL33" s="280">
        <f t="shared" si="6"/>
        <v>11530</v>
      </c>
      <c r="AM33" s="280">
        <f t="shared" si="6"/>
        <v>10985</v>
      </c>
      <c r="AN33" s="280">
        <f t="shared" si="6"/>
        <v>10222</v>
      </c>
      <c r="AO33" s="280">
        <f t="shared" si="6"/>
        <v>10079</v>
      </c>
      <c r="AP33" s="280">
        <f t="shared" si="6"/>
        <v>9631</v>
      </c>
      <c r="AQ33" s="280">
        <f t="shared" si="6"/>
        <v>9292</v>
      </c>
      <c r="AR33" s="280">
        <f t="shared" si="6"/>
        <v>8911</v>
      </c>
      <c r="AS33" s="280">
        <f t="shared" si="6"/>
        <v>8351</v>
      </c>
      <c r="AT33" s="280">
        <f t="shared" si="6"/>
        <v>7587</v>
      </c>
      <c r="AU33" s="280">
        <f t="shared" si="6"/>
        <v>6880</v>
      </c>
      <c r="AV33" s="280">
        <f t="shared" si="6"/>
        <v>7267</v>
      </c>
      <c r="AW33" s="280">
        <f t="shared" si="6"/>
        <v>6963</v>
      </c>
      <c r="AX33" s="280">
        <f t="shared" si="6"/>
        <v>6932</v>
      </c>
      <c r="AY33" s="280">
        <f t="shared" si="6"/>
        <v>7185</v>
      </c>
      <c r="AZ33" s="280">
        <f t="shared" si="6"/>
        <v>7521</v>
      </c>
      <c r="BA33" s="280">
        <f t="shared" si="6"/>
        <v>7742</v>
      </c>
      <c r="BB33" s="280">
        <f t="shared" si="6"/>
        <v>7803</v>
      </c>
      <c r="BC33" s="280">
        <f t="shared" si="6"/>
        <v>8146</v>
      </c>
      <c r="BD33" s="280">
        <f t="shared" si="6"/>
        <v>8196</v>
      </c>
      <c r="BE33" s="280">
        <f t="shared" si="6"/>
        <v>7973</v>
      </c>
      <c r="BF33" s="280">
        <f t="shared" si="6"/>
        <v>8097</v>
      </c>
      <c r="BG33" s="280">
        <f t="shared" si="6"/>
        <v>8106</v>
      </c>
      <c r="BH33" s="280">
        <f t="shared" si="6"/>
        <v>8184</v>
      </c>
      <c r="BI33" s="280">
        <f t="shared" si="6"/>
        <v>8151</v>
      </c>
      <c r="BJ33" s="280">
        <f t="shared" si="6"/>
        <v>8071</v>
      </c>
      <c r="BK33" s="280">
        <f t="shared" si="6"/>
        <v>7668</v>
      </c>
      <c r="BL33" s="280">
        <f t="shared" si="6"/>
        <v>7195</v>
      </c>
      <c r="BM33" s="280">
        <f t="shared" si="6"/>
        <v>7123</v>
      </c>
      <c r="BN33" s="280">
        <f t="shared" si="6"/>
        <v>6761</v>
      </c>
      <c r="BO33" s="280">
        <f t="shared" si="6"/>
        <v>6437</v>
      </c>
      <c r="BP33" s="280">
        <f t="shared" ref="BP33:CP33" si="7">+BP32+BP23+BP14</f>
        <v>6350</v>
      </c>
      <c r="BQ33" s="280">
        <f t="shared" si="7"/>
        <v>5810</v>
      </c>
      <c r="BR33" s="280">
        <f t="shared" si="7"/>
        <v>5442</v>
      </c>
      <c r="BS33" s="280">
        <f t="shared" si="7"/>
        <v>5056</v>
      </c>
      <c r="BT33" s="280">
        <f t="shared" si="7"/>
        <v>4839</v>
      </c>
      <c r="BU33" s="280">
        <f t="shared" si="7"/>
        <v>4738</v>
      </c>
      <c r="BV33" s="280">
        <f t="shared" si="7"/>
        <v>4573</v>
      </c>
      <c r="BW33" s="280">
        <f t="shared" si="7"/>
        <v>4503</v>
      </c>
      <c r="BX33" s="280">
        <f t="shared" si="7"/>
        <v>4523</v>
      </c>
      <c r="BY33" s="280">
        <f t="shared" si="7"/>
        <v>4690</v>
      </c>
      <c r="BZ33" s="280">
        <f t="shared" si="7"/>
        <v>3529</v>
      </c>
      <c r="CA33" s="280">
        <f t="shared" si="7"/>
        <v>3374</v>
      </c>
      <c r="CB33" s="280">
        <f t="shared" si="7"/>
        <v>3274</v>
      </c>
      <c r="CC33" s="280">
        <f t="shared" si="7"/>
        <v>3075</v>
      </c>
      <c r="CD33" s="280">
        <f t="shared" si="7"/>
        <v>2764</v>
      </c>
      <c r="CE33" s="280">
        <f t="shared" si="7"/>
        <v>2629</v>
      </c>
      <c r="CF33" s="280">
        <f t="shared" si="7"/>
        <v>2659</v>
      </c>
      <c r="CG33" s="280">
        <f t="shared" si="7"/>
        <v>2524</v>
      </c>
      <c r="CH33" s="280">
        <f t="shared" si="7"/>
        <v>2344</v>
      </c>
      <c r="CI33" s="280">
        <f t="shared" si="7"/>
        <v>2200</v>
      </c>
      <c r="CJ33" s="280">
        <f t="shared" si="7"/>
        <v>1915</v>
      </c>
      <c r="CK33" s="280">
        <f t="shared" si="7"/>
        <v>1876</v>
      </c>
      <c r="CL33" s="280">
        <f t="shared" si="7"/>
        <v>1568</v>
      </c>
      <c r="CM33" s="280">
        <f t="shared" si="7"/>
        <v>1425</v>
      </c>
      <c r="CN33" s="280">
        <f t="shared" si="7"/>
        <v>1290</v>
      </c>
      <c r="CO33" s="280">
        <f t="shared" si="7"/>
        <v>1089</v>
      </c>
      <c r="CP33" s="280">
        <f t="shared" si="7"/>
        <v>3914</v>
      </c>
    </row>
    <row r="34" spans="1:112" s="11" customFormat="1" ht="4.95" customHeight="1">
      <c r="A34" s="300"/>
      <c r="B34" s="300"/>
      <c r="C34" s="560"/>
      <c r="D34" s="560"/>
      <c r="E34" s="560"/>
      <c r="F34" s="560"/>
      <c r="G34" s="560"/>
      <c r="H34" s="560"/>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0"/>
      <c r="AL34" s="560"/>
      <c r="AM34" s="560"/>
      <c r="AN34" s="560"/>
      <c r="AO34" s="560"/>
      <c r="AP34" s="560"/>
      <c r="AQ34" s="560"/>
      <c r="AR34" s="560"/>
      <c r="AS34" s="560"/>
      <c r="AT34" s="560"/>
      <c r="AU34" s="560"/>
      <c r="AV34" s="560"/>
      <c r="AW34" s="560"/>
      <c r="AX34" s="560"/>
      <c r="AY34" s="560"/>
      <c r="AZ34" s="560"/>
      <c r="BA34" s="560"/>
      <c r="BB34" s="560"/>
      <c r="BC34" s="560"/>
      <c r="BD34" s="560"/>
      <c r="BE34" s="560"/>
      <c r="BF34" s="560"/>
      <c r="BG34" s="560"/>
      <c r="BH34" s="560"/>
      <c r="BI34" s="560"/>
      <c r="BJ34" s="560"/>
      <c r="BK34" s="560"/>
      <c r="BL34" s="560"/>
      <c r="BM34" s="560"/>
      <c r="BN34" s="560"/>
      <c r="BO34" s="560"/>
      <c r="BP34" s="560"/>
      <c r="BQ34" s="560"/>
      <c r="BR34" s="560"/>
      <c r="BS34" s="560"/>
      <c r="BT34" s="560"/>
      <c r="BU34" s="560"/>
      <c r="BV34" s="560"/>
      <c r="BW34" s="560"/>
      <c r="BX34" s="560"/>
      <c r="BY34" s="560"/>
      <c r="BZ34" s="560"/>
      <c r="CA34" s="560"/>
      <c r="CB34" s="560"/>
      <c r="CC34" s="560"/>
      <c r="CD34" s="560"/>
      <c r="CE34" s="560"/>
      <c r="CF34" s="560"/>
      <c r="CG34" s="560"/>
      <c r="CH34" s="560"/>
      <c r="CI34" s="560"/>
      <c r="CJ34" s="560"/>
      <c r="CK34" s="560"/>
      <c r="CL34" s="560"/>
      <c r="CM34" s="560"/>
      <c r="CN34" s="560"/>
      <c r="CO34" s="560"/>
      <c r="CP34" s="560"/>
    </row>
    <row r="35" spans="1:112" ht="19.95" customHeight="1">
      <c r="A35" s="567" t="s">
        <v>26</v>
      </c>
      <c r="B35" s="568"/>
      <c r="C35" s="280">
        <v>5466000</v>
      </c>
      <c r="D35" s="280">
        <v>48635</v>
      </c>
      <c r="E35" s="280">
        <v>51062</v>
      </c>
      <c r="F35" s="280">
        <v>52945</v>
      </c>
      <c r="G35" s="280">
        <v>54449</v>
      </c>
      <c r="H35" s="280">
        <v>56715</v>
      </c>
      <c r="I35" s="280">
        <v>57581</v>
      </c>
      <c r="J35" s="280">
        <v>57938</v>
      </c>
      <c r="K35" s="280">
        <v>59171</v>
      </c>
      <c r="L35" s="280">
        <v>60666</v>
      </c>
      <c r="M35" s="280">
        <v>62547</v>
      </c>
      <c r="N35" s="280">
        <v>59638</v>
      </c>
      <c r="O35" s="280">
        <v>61301</v>
      </c>
      <c r="P35" s="280">
        <v>61018</v>
      </c>
      <c r="Q35" s="280">
        <v>58637</v>
      </c>
      <c r="R35" s="280">
        <v>57487</v>
      </c>
      <c r="S35" s="280">
        <v>56993</v>
      </c>
      <c r="T35" s="280">
        <v>55890</v>
      </c>
      <c r="U35" s="280">
        <v>54249</v>
      </c>
      <c r="V35" s="280">
        <v>54563</v>
      </c>
      <c r="W35" s="280">
        <v>60425</v>
      </c>
      <c r="X35" s="280">
        <v>63647</v>
      </c>
      <c r="Y35" s="280">
        <v>66446</v>
      </c>
      <c r="Z35" s="280">
        <v>68571</v>
      </c>
      <c r="AA35" s="280">
        <v>71700</v>
      </c>
      <c r="AB35" s="280">
        <v>71391</v>
      </c>
      <c r="AC35" s="280">
        <v>71106</v>
      </c>
      <c r="AD35" s="280">
        <v>73027</v>
      </c>
      <c r="AE35" s="280">
        <v>74855</v>
      </c>
      <c r="AF35" s="280">
        <v>79056</v>
      </c>
      <c r="AG35" s="280">
        <v>79160</v>
      </c>
      <c r="AH35" s="280">
        <v>76267</v>
      </c>
      <c r="AI35" s="280">
        <v>75771</v>
      </c>
      <c r="AJ35" s="280">
        <v>75784</v>
      </c>
      <c r="AK35" s="280">
        <v>73408</v>
      </c>
      <c r="AL35" s="280">
        <v>72839</v>
      </c>
      <c r="AM35" s="280">
        <v>72209</v>
      </c>
      <c r="AN35" s="280">
        <v>70023</v>
      </c>
      <c r="AO35" s="280">
        <v>70666</v>
      </c>
      <c r="AP35" s="280">
        <v>71648</v>
      </c>
      <c r="AQ35" s="280">
        <v>71120</v>
      </c>
      <c r="AR35" s="280">
        <v>69697</v>
      </c>
      <c r="AS35" s="280">
        <v>67069</v>
      </c>
      <c r="AT35" s="280">
        <v>62260</v>
      </c>
      <c r="AU35" s="280">
        <v>61058</v>
      </c>
      <c r="AV35" s="280">
        <v>64282</v>
      </c>
      <c r="AW35" s="280">
        <v>64531</v>
      </c>
      <c r="AX35" s="280">
        <v>65662</v>
      </c>
      <c r="AY35" s="280">
        <v>69579</v>
      </c>
      <c r="AZ35" s="280">
        <v>73692</v>
      </c>
      <c r="BA35" s="280">
        <v>76460</v>
      </c>
      <c r="BB35" s="280">
        <v>75377</v>
      </c>
      <c r="BC35" s="280">
        <v>78343</v>
      </c>
      <c r="BD35" s="280">
        <v>79712</v>
      </c>
      <c r="BE35" s="280">
        <v>80132</v>
      </c>
      <c r="BF35" s="280">
        <v>79549</v>
      </c>
      <c r="BG35" s="280">
        <v>82107</v>
      </c>
      <c r="BH35" s="280">
        <v>81133</v>
      </c>
      <c r="BI35" s="280">
        <v>80820</v>
      </c>
      <c r="BJ35" s="280">
        <v>78716</v>
      </c>
      <c r="BK35" s="280">
        <v>76568</v>
      </c>
      <c r="BL35" s="280">
        <v>73864</v>
      </c>
      <c r="BM35" s="280">
        <v>73032</v>
      </c>
      <c r="BN35" s="280">
        <v>70790</v>
      </c>
      <c r="BO35" s="280">
        <v>68622</v>
      </c>
      <c r="BP35" s="280">
        <v>66261</v>
      </c>
      <c r="BQ35" s="280">
        <v>63006</v>
      </c>
      <c r="BR35" s="280">
        <v>61854</v>
      </c>
      <c r="BS35" s="280">
        <v>60188</v>
      </c>
      <c r="BT35" s="280">
        <v>57711</v>
      </c>
      <c r="BU35" s="280">
        <v>57674</v>
      </c>
      <c r="BV35" s="280">
        <v>57542</v>
      </c>
      <c r="BW35" s="280">
        <v>58270</v>
      </c>
      <c r="BX35" s="280">
        <v>59477</v>
      </c>
      <c r="BY35" s="280">
        <v>63508</v>
      </c>
      <c r="BZ35" s="280">
        <v>47033</v>
      </c>
      <c r="CA35" s="280">
        <v>43773</v>
      </c>
      <c r="CB35" s="280">
        <v>43790</v>
      </c>
      <c r="CC35" s="280">
        <v>40965</v>
      </c>
      <c r="CD35" s="280">
        <v>36647</v>
      </c>
      <c r="CE35" s="280">
        <v>33035</v>
      </c>
      <c r="CF35" s="280">
        <v>32822</v>
      </c>
      <c r="CG35" s="280">
        <v>31017</v>
      </c>
      <c r="CH35" s="280">
        <v>29101</v>
      </c>
      <c r="CI35" s="280">
        <v>26288</v>
      </c>
      <c r="CJ35" s="280">
        <v>24068</v>
      </c>
      <c r="CK35" s="280">
        <v>21747</v>
      </c>
      <c r="CL35" s="280">
        <v>18980</v>
      </c>
      <c r="CM35" s="280">
        <v>16467</v>
      </c>
      <c r="CN35" s="280">
        <v>14836</v>
      </c>
      <c r="CO35" s="280">
        <v>12532</v>
      </c>
      <c r="CP35" s="280">
        <v>43749</v>
      </c>
    </row>
    <row r="36" spans="1:112">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row>
    <row r="37" spans="1:112" ht="19.95" customHeight="1">
      <c r="A37" s="52" t="s">
        <v>49</v>
      </c>
      <c r="B37" s="52" t="s">
        <v>465</v>
      </c>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52" t="s">
        <v>185</v>
      </c>
      <c r="CP37" s="40"/>
    </row>
    <row r="38" spans="1:112" ht="15.6">
      <c r="A38" s="52"/>
      <c r="B38" s="52"/>
      <c r="C38" s="561"/>
      <c r="D38" s="561"/>
      <c r="E38" s="561"/>
      <c r="F38" s="561"/>
      <c r="G38" s="561"/>
      <c r="H38" s="561"/>
      <c r="I38" s="112"/>
      <c r="J38" s="561"/>
      <c r="K38" s="40"/>
      <c r="L38" s="777"/>
      <c r="M38" s="777"/>
      <c r="N38" s="777"/>
      <c r="O38" s="777"/>
      <c r="P38" s="777"/>
      <c r="Q38" s="777"/>
      <c r="R38" s="777"/>
      <c r="S38" s="777"/>
      <c r="T38" s="777"/>
      <c r="U38" s="777"/>
      <c r="V38" s="777"/>
      <c r="W38" s="777"/>
      <c r="X38" s="777"/>
      <c r="Y38" s="777"/>
      <c r="Z38" s="777"/>
      <c r="AA38" s="777"/>
      <c r="AB38" s="777"/>
      <c r="AC38" s="777"/>
      <c r="AD38" s="777"/>
      <c r="AE38" s="777"/>
      <c r="AF38" s="777"/>
      <c r="AG38" s="777"/>
      <c r="AH38" s="777"/>
      <c r="AI38" s="777"/>
      <c r="AJ38" s="777"/>
      <c r="AK38" s="777"/>
      <c r="AL38" s="777"/>
      <c r="AM38" s="777"/>
      <c r="AN38" s="777"/>
      <c r="AO38" s="777"/>
      <c r="AP38" s="777"/>
      <c r="AQ38" s="777"/>
      <c r="AR38" s="777"/>
      <c r="AS38" s="777"/>
      <c r="AT38" s="777"/>
      <c r="AU38" s="777"/>
      <c r="AV38" s="777"/>
      <c r="AW38" s="777"/>
      <c r="AX38" s="777"/>
      <c r="AY38" s="777"/>
      <c r="AZ38" s="777"/>
      <c r="BA38" s="777"/>
      <c r="BB38" s="777"/>
      <c r="BC38" s="777"/>
      <c r="BD38" s="777"/>
      <c r="BE38" s="777"/>
      <c r="BF38" s="777"/>
      <c r="BG38" s="777"/>
      <c r="BH38" s="777"/>
      <c r="BI38" s="777"/>
      <c r="BJ38" s="777"/>
      <c r="BK38" s="777"/>
      <c r="BL38" s="777"/>
      <c r="BM38" s="777"/>
      <c r="BN38" s="777"/>
      <c r="BO38" s="777"/>
      <c r="BP38" s="777"/>
      <c r="BQ38" s="777"/>
      <c r="BR38" s="777"/>
      <c r="BS38" s="777"/>
      <c r="BT38" s="777"/>
      <c r="BU38" s="777"/>
      <c r="BV38" s="777"/>
      <c r="BW38" s="777"/>
      <c r="BX38" s="777"/>
      <c r="BY38" s="777"/>
      <c r="BZ38" s="777"/>
      <c r="CA38" s="777"/>
      <c r="CB38" s="777"/>
      <c r="CC38" s="777"/>
      <c r="CD38" s="777"/>
      <c r="CE38" s="777"/>
      <c r="CF38" s="777"/>
      <c r="CG38" s="777"/>
      <c r="CH38" s="777"/>
      <c r="CI38" s="777"/>
      <c r="CJ38" s="777"/>
      <c r="CK38" s="777"/>
      <c r="CL38" s="777"/>
      <c r="CM38" s="777"/>
      <c r="CN38" s="777"/>
      <c r="CO38" s="777"/>
      <c r="CP38" s="777"/>
      <c r="CQ38" s="773"/>
      <c r="CR38" s="773"/>
      <c r="CS38" s="773"/>
      <c r="CT38" s="773"/>
      <c r="CU38" s="773"/>
      <c r="CV38" s="773"/>
      <c r="CW38" s="773"/>
      <c r="CX38" s="773"/>
      <c r="CY38" s="773"/>
    </row>
    <row r="39" spans="1:112" ht="19.95" customHeight="1">
      <c r="A39" s="778" t="s">
        <v>480</v>
      </c>
      <c r="B39" s="113"/>
      <c r="C39" s="561"/>
      <c r="D39" s="561"/>
      <c r="E39" s="561"/>
      <c r="F39" s="561"/>
      <c r="G39" s="561"/>
      <c r="H39" s="561"/>
      <c r="I39" s="562"/>
      <c r="J39" s="561"/>
      <c r="K39" s="40"/>
      <c r="L39" s="777"/>
      <c r="M39" s="777"/>
      <c r="N39" s="777"/>
      <c r="O39" s="777"/>
      <c r="P39" s="777"/>
      <c r="Q39" s="777"/>
      <c r="R39" s="777"/>
      <c r="S39" s="777"/>
      <c r="T39" s="777"/>
      <c r="U39" s="777"/>
      <c r="V39" s="777"/>
      <c r="W39" s="777"/>
      <c r="X39" s="777"/>
      <c r="Y39" s="777"/>
      <c r="Z39" s="777"/>
      <c r="AA39" s="777"/>
      <c r="AB39" s="777"/>
      <c r="AC39" s="777"/>
      <c r="AD39" s="777"/>
      <c r="AE39" s="777"/>
      <c r="AF39" s="777"/>
      <c r="AG39" s="777"/>
      <c r="AH39" s="777"/>
      <c r="AI39" s="777"/>
      <c r="AJ39" s="777"/>
      <c r="AK39" s="777"/>
      <c r="AL39" s="777"/>
      <c r="AM39" s="777"/>
      <c r="AN39" s="777"/>
      <c r="AO39" s="777"/>
      <c r="AP39" s="777"/>
      <c r="AQ39" s="777"/>
      <c r="AR39" s="777"/>
      <c r="AS39" s="777"/>
      <c r="AT39" s="777"/>
      <c r="AU39" s="777"/>
      <c r="AV39" s="777"/>
      <c r="AW39" s="777"/>
      <c r="AX39" s="777"/>
      <c r="AY39" s="777"/>
      <c r="AZ39" s="777"/>
      <c r="BA39" s="777"/>
      <c r="BB39" s="777"/>
      <c r="BC39" s="777"/>
      <c r="BD39" s="777"/>
      <c r="BE39" s="777"/>
      <c r="BF39" s="777"/>
      <c r="BG39" s="777"/>
      <c r="BH39" s="777"/>
      <c r="BI39" s="777"/>
      <c r="BJ39" s="777"/>
      <c r="BK39" s="777"/>
      <c r="BL39" s="777"/>
      <c r="BM39" s="777"/>
      <c r="BN39" s="777"/>
      <c r="BO39" s="777"/>
      <c r="BP39" s="777"/>
      <c r="BQ39" s="777"/>
      <c r="BR39" s="777"/>
      <c r="BS39" s="777"/>
      <c r="BT39" s="777"/>
      <c r="BU39" s="777"/>
      <c r="BV39" s="777"/>
      <c r="BW39" s="777"/>
      <c r="BX39" s="777"/>
      <c r="BY39" s="777"/>
      <c r="BZ39" s="777"/>
      <c r="CA39" s="777"/>
      <c r="CB39" s="777"/>
      <c r="CC39" s="777"/>
      <c r="CD39" s="777"/>
      <c r="CE39" s="777"/>
      <c r="CF39" s="777"/>
      <c r="CG39" s="777"/>
      <c r="CH39" s="777"/>
      <c r="CI39" s="777"/>
      <c r="CJ39" s="777"/>
      <c r="CK39" s="777"/>
      <c r="CL39" s="777"/>
      <c r="CM39" s="777"/>
      <c r="CN39" s="777"/>
      <c r="CO39" s="777"/>
      <c r="CP39" s="777"/>
      <c r="CQ39" s="773"/>
      <c r="CR39" s="773"/>
      <c r="CS39" s="773"/>
      <c r="CT39" s="773"/>
      <c r="CU39" s="773"/>
      <c r="CV39" s="773"/>
      <c r="CW39" s="773"/>
      <c r="CX39" s="773"/>
      <c r="CY39" s="773"/>
    </row>
    <row r="40" spans="1:112" ht="13.95" customHeight="1">
      <c r="A40" s="778"/>
      <c r="B40" s="113"/>
      <c r="C40" s="561"/>
      <c r="D40" s="561"/>
      <c r="E40" s="561"/>
      <c r="F40" s="561"/>
      <c r="G40" s="561"/>
      <c r="H40" s="561"/>
      <c r="I40" s="561"/>
      <c r="J40" s="561"/>
      <c r="K40" s="40"/>
      <c r="L40" s="777"/>
      <c r="M40" s="777"/>
      <c r="N40" s="777"/>
      <c r="O40" s="777"/>
      <c r="P40" s="777"/>
      <c r="Q40" s="777"/>
      <c r="R40" s="777"/>
      <c r="S40" s="777"/>
      <c r="T40" s="777"/>
      <c r="U40" s="777"/>
      <c r="V40" s="777"/>
      <c r="W40" s="777"/>
      <c r="X40" s="777"/>
      <c r="Y40" s="777"/>
      <c r="Z40" s="777"/>
      <c r="AA40" s="777"/>
      <c r="AB40" s="777"/>
      <c r="AC40" s="777"/>
      <c r="AD40" s="777"/>
      <c r="AE40" s="777"/>
      <c r="AF40" s="777"/>
      <c r="AG40" s="777"/>
      <c r="AH40" s="777"/>
      <c r="AI40" s="777"/>
      <c r="AJ40" s="777"/>
      <c r="AK40" s="777"/>
      <c r="AL40" s="777"/>
      <c r="AM40" s="777"/>
      <c r="AN40" s="777"/>
      <c r="AO40" s="777"/>
      <c r="AP40" s="777"/>
      <c r="AQ40" s="777"/>
      <c r="AR40" s="777"/>
      <c r="AS40" s="777"/>
      <c r="AT40" s="777"/>
      <c r="AU40" s="777"/>
      <c r="AV40" s="777"/>
      <c r="AW40" s="777"/>
      <c r="AX40" s="777"/>
      <c r="AY40" s="777"/>
      <c r="AZ40" s="777"/>
      <c r="BA40" s="777"/>
      <c r="BB40" s="777"/>
      <c r="BC40" s="777"/>
      <c r="BD40" s="777"/>
      <c r="BE40" s="777"/>
      <c r="BF40" s="777"/>
      <c r="BG40" s="777"/>
      <c r="BH40" s="777"/>
      <c r="BI40" s="777"/>
      <c r="BJ40" s="777"/>
      <c r="BK40" s="777"/>
      <c r="BL40" s="777"/>
      <c r="BM40" s="777"/>
      <c r="BN40" s="777"/>
      <c r="BO40" s="777"/>
      <c r="BP40" s="777"/>
      <c r="BQ40" s="777"/>
      <c r="BR40" s="777"/>
      <c r="BS40" s="777"/>
      <c r="BT40" s="777"/>
      <c r="BU40" s="777"/>
      <c r="BV40" s="777"/>
      <c r="BW40" s="777"/>
      <c r="BX40" s="777"/>
      <c r="BY40" s="777"/>
      <c r="BZ40" s="777"/>
      <c r="CA40" s="777"/>
      <c r="CB40" s="777"/>
      <c r="CC40" s="777"/>
      <c r="CD40" s="777"/>
      <c r="CE40" s="777"/>
      <c r="CF40" s="777"/>
      <c r="CG40" s="777"/>
      <c r="CH40" s="777"/>
      <c r="CI40" s="777"/>
      <c r="CJ40" s="777"/>
      <c r="CK40" s="777"/>
      <c r="CL40" s="777"/>
      <c r="CM40" s="777"/>
      <c r="CN40" s="777"/>
      <c r="CO40" s="777"/>
      <c r="CP40" s="777"/>
      <c r="CQ40" s="773"/>
      <c r="CR40" s="773"/>
      <c r="CS40" s="773"/>
      <c r="CT40" s="773"/>
      <c r="CU40" s="773"/>
      <c r="CV40" s="773"/>
      <c r="CW40" s="773"/>
      <c r="CX40" s="773"/>
      <c r="CY40" s="773"/>
    </row>
    <row r="41" spans="1:112" ht="19.95" customHeight="1">
      <c r="A41" s="113" t="s">
        <v>464</v>
      </c>
      <c r="B41" s="113"/>
      <c r="C41" s="561"/>
      <c r="D41" s="561"/>
      <c r="E41" s="561"/>
      <c r="F41" s="561"/>
      <c r="G41" s="561"/>
      <c r="H41" s="561"/>
      <c r="I41" s="561"/>
      <c r="J41" s="561"/>
      <c r="K41" s="40"/>
      <c r="L41" s="777"/>
      <c r="M41" s="777"/>
      <c r="N41" s="777"/>
      <c r="O41" s="777"/>
      <c r="P41" s="777"/>
      <c r="Q41" s="777"/>
      <c r="R41" s="777"/>
      <c r="S41" s="777"/>
      <c r="T41" s="777"/>
      <c r="U41" s="777"/>
      <c r="V41" s="777"/>
      <c r="W41" s="777"/>
      <c r="X41" s="777"/>
      <c r="Y41" s="777"/>
      <c r="Z41" s="777"/>
      <c r="AA41" s="777"/>
      <c r="AB41" s="777"/>
      <c r="AC41" s="777"/>
      <c r="AD41" s="777"/>
      <c r="AE41" s="777"/>
      <c r="AF41" s="777"/>
      <c r="AG41" s="777"/>
      <c r="AH41" s="777"/>
      <c r="AI41" s="777"/>
      <c r="AJ41" s="777"/>
      <c r="AK41" s="777"/>
      <c r="AL41" s="777"/>
      <c r="AM41" s="777"/>
      <c r="AN41" s="777"/>
      <c r="AO41" s="777"/>
      <c r="AP41" s="777"/>
      <c r="AQ41" s="777"/>
      <c r="AR41" s="777"/>
      <c r="AS41" s="777"/>
      <c r="AT41" s="777"/>
      <c r="AU41" s="777"/>
      <c r="AV41" s="777"/>
      <c r="AW41" s="777"/>
      <c r="AX41" s="777"/>
      <c r="AY41" s="777"/>
      <c r="AZ41" s="777"/>
      <c r="BA41" s="777"/>
      <c r="BB41" s="777"/>
      <c r="BC41" s="777"/>
      <c r="BD41" s="777"/>
      <c r="BE41" s="777"/>
      <c r="BF41" s="777"/>
      <c r="BG41" s="777"/>
      <c r="BH41" s="777"/>
      <c r="BI41" s="777"/>
      <c r="BJ41" s="777"/>
      <c r="BK41" s="777"/>
      <c r="BL41" s="777"/>
      <c r="BM41" s="777"/>
      <c r="BN41" s="777"/>
      <c r="BO41" s="777"/>
      <c r="BP41" s="777"/>
      <c r="BQ41" s="777"/>
      <c r="BR41" s="777"/>
      <c r="BS41" s="777"/>
      <c r="BT41" s="777"/>
      <c r="BU41" s="777"/>
      <c r="BV41" s="777"/>
      <c r="BW41" s="777"/>
      <c r="BX41" s="777"/>
      <c r="BY41" s="777"/>
      <c r="BZ41" s="777"/>
      <c r="CA41" s="777"/>
      <c r="CB41" s="777"/>
      <c r="CC41" s="777"/>
      <c r="CD41" s="777"/>
      <c r="CE41" s="777"/>
      <c r="CF41" s="777"/>
      <c r="CG41" s="777"/>
      <c r="CH41" s="777"/>
      <c r="CI41" s="777"/>
      <c r="CJ41" s="777"/>
      <c r="CK41" s="777"/>
      <c r="CL41" s="777"/>
      <c r="CM41" s="777"/>
      <c r="CN41" s="777"/>
      <c r="CO41" s="777"/>
      <c r="CP41" s="777"/>
      <c r="CQ41" s="773"/>
      <c r="CR41" s="773"/>
      <c r="CS41" s="773"/>
      <c r="CT41" s="773"/>
      <c r="CU41" s="773"/>
      <c r="CV41" s="773"/>
      <c r="CW41" s="773"/>
      <c r="CX41" s="773"/>
      <c r="CY41" s="773"/>
    </row>
    <row r="42" spans="1:112" ht="15.6">
      <c r="A42" s="40"/>
      <c r="B42" s="40"/>
      <c r="C42" s="40"/>
      <c r="D42" s="40"/>
      <c r="E42" s="40"/>
      <c r="F42" s="40"/>
      <c r="G42" s="40"/>
      <c r="H42" s="40"/>
      <c r="I42" s="40"/>
      <c r="J42" s="40"/>
      <c r="K42" s="40"/>
      <c r="L42" s="777"/>
      <c r="M42" s="777"/>
      <c r="N42" s="777"/>
      <c r="O42" s="777"/>
      <c r="P42" s="777"/>
      <c r="Q42" s="777"/>
      <c r="R42" s="777"/>
      <c r="S42" s="777"/>
      <c r="T42" s="777"/>
      <c r="U42" s="777"/>
      <c r="V42" s="777"/>
      <c r="W42" s="777"/>
      <c r="X42" s="777"/>
      <c r="Y42" s="777"/>
      <c r="Z42" s="777"/>
      <c r="AA42" s="777"/>
      <c r="AB42" s="777"/>
      <c r="AC42" s="777"/>
      <c r="AD42" s="777"/>
      <c r="AE42" s="777"/>
      <c r="AF42" s="777"/>
      <c r="AG42" s="777"/>
      <c r="AH42" s="777"/>
      <c r="AI42" s="777"/>
      <c r="AJ42" s="777"/>
      <c r="AK42" s="777"/>
      <c r="AL42" s="777"/>
      <c r="AM42" s="777"/>
      <c r="AN42" s="777"/>
      <c r="AO42" s="777"/>
      <c r="AP42" s="777"/>
      <c r="AQ42" s="777"/>
      <c r="AR42" s="777"/>
      <c r="AS42" s="777"/>
      <c r="AT42" s="777"/>
      <c r="AU42" s="777"/>
      <c r="AV42" s="777"/>
      <c r="AW42" s="777"/>
      <c r="AX42" s="777"/>
      <c r="AY42" s="777"/>
      <c r="AZ42" s="777"/>
      <c r="BA42" s="777"/>
      <c r="BB42" s="777"/>
      <c r="BC42" s="777"/>
      <c r="BD42" s="777"/>
      <c r="BE42" s="777"/>
      <c r="BF42" s="777"/>
      <c r="BG42" s="777"/>
      <c r="BH42" s="777"/>
      <c r="BI42" s="777"/>
      <c r="BJ42" s="777"/>
      <c r="BK42" s="777"/>
      <c r="BL42" s="777"/>
      <c r="BM42" s="777"/>
      <c r="BN42" s="777"/>
      <c r="BO42" s="777"/>
      <c r="BP42" s="777"/>
      <c r="BQ42" s="777"/>
      <c r="BR42" s="777"/>
      <c r="BS42" s="777"/>
      <c r="BT42" s="777"/>
      <c r="BU42" s="777"/>
      <c r="BV42" s="777"/>
      <c r="BW42" s="777"/>
      <c r="BX42" s="777"/>
      <c r="BY42" s="777"/>
      <c r="BZ42" s="777"/>
      <c r="CA42" s="777"/>
      <c r="CB42" s="777"/>
      <c r="CC42" s="777"/>
      <c r="CD42" s="777"/>
      <c r="CE42" s="777"/>
      <c r="CF42" s="777"/>
      <c r="CG42" s="777"/>
      <c r="CH42" s="777"/>
      <c r="CI42" s="777"/>
      <c r="CJ42" s="777"/>
      <c r="CK42" s="777"/>
      <c r="CL42" s="777"/>
      <c r="CM42" s="777"/>
      <c r="CN42" s="777"/>
      <c r="CO42" s="777"/>
      <c r="CP42" s="777"/>
      <c r="CQ42" s="773"/>
      <c r="CR42" s="773"/>
      <c r="CS42" s="773"/>
      <c r="CT42" s="773"/>
      <c r="CU42" s="773"/>
      <c r="CV42" s="773"/>
      <c r="CW42" s="773"/>
      <c r="CX42" s="773"/>
      <c r="CY42" s="773"/>
    </row>
    <row r="43" spans="1:112" ht="15.6">
      <c r="A43" s="40"/>
      <c r="B43" s="40"/>
      <c r="C43" s="40"/>
      <c r="D43" s="40"/>
      <c r="E43" s="40"/>
      <c r="F43" s="40"/>
      <c r="G43" s="40"/>
      <c r="H43" s="40"/>
      <c r="I43" s="40"/>
      <c r="J43" s="40"/>
      <c r="K43" s="40"/>
      <c r="L43" s="777"/>
      <c r="M43" s="777"/>
      <c r="N43" s="777"/>
      <c r="O43" s="777"/>
      <c r="P43" s="777"/>
      <c r="Q43" s="777"/>
      <c r="R43" s="777"/>
      <c r="S43" s="777"/>
      <c r="T43" s="777"/>
      <c r="U43" s="777"/>
      <c r="V43" s="777"/>
      <c r="W43" s="777"/>
      <c r="X43" s="777"/>
      <c r="Y43" s="777"/>
      <c r="Z43" s="777"/>
      <c r="AA43" s="777"/>
      <c r="AB43" s="777"/>
      <c r="AC43" s="777"/>
      <c r="AD43" s="777"/>
      <c r="AE43" s="777"/>
      <c r="AF43" s="777"/>
      <c r="AG43" s="777"/>
      <c r="AH43" s="777"/>
      <c r="AI43" s="777"/>
      <c r="AJ43" s="777"/>
      <c r="AK43" s="777"/>
      <c r="AL43" s="777"/>
      <c r="AM43" s="777"/>
      <c r="AN43" s="777"/>
      <c r="AO43" s="777"/>
      <c r="AP43" s="777"/>
      <c r="AQ43" s="777"/>
      <c r="AR43" s="777"/>
      <c r="AS43" s="777"/>
      <c r="AT43" s="777"/>
      <c r="AU43" s="777"/>
      <c r="AV43" s="777"/>
      <c r="AW43" s="777"/>
      <c r="AX43" s="777"/>
      <c r="AY43" s="777"/>
      <c r="AZ43" s="777"/>
      <c r="BA43" s="777"/>
      <c r="BB43" s="777"/>
      <c r="BC43" s="777"/>
      <c r="BD43" s="777"/>
      <c r="BE43" s="777"/>
      <c r="BF43" s="777"/>
      <c r="BG43" s="777"/>
      <c r="BH43" s="777"/>
      <c r="BI43" s="777"/>
      <c r="BJ43" s="777"/>
      <c r="BK43" s="777"/>
      <c r="BL43" s="777"/>
      <c r="BM43" s="777"/>
      <c r="BN43" s="777"/>
      <c r="BO43" s="777"/>
      <c r="BP43" s="777"/>
      <c r="BQ43" s="777"/>
      <c r="BR43" s="777"/>
      <c r="BS43" s="777"/>
      <c r="BT43" s="777"/>
      <c r="BU43" s="777"/>
      <c r="BV43" s="777"/>
      <c r="BW43" s="777"/>
      <c r="BX43" s="777"/>
      <c r="BY43" s="777"/>
      <c r="BZ43" s="777"/>
      <c r="CA43" s="777"/>
      <c r="CB43" s="777"/>
      <c r="CC43" s="777"/>
      <c r="CD43" s="777"/>
      <c r="CE43" s="777"/>
      <c r="CF43" s="777"/>
      <c r="CG43" s="777"/>
      <c r="CH43" s="777"/>
      <c r="CI43" s="777"/>
      <c r="CJ43" s="777"/>
      <c r="CK43" s="777"/>
      <c r="CL43" s="777"/>
      <c r="CM43" s="777"/>
      <c r="CN43" s="777"/>
      <c r="CO43" s="777"/>
      <c r="CP43" s="777"/>
      <c r="CQ43" s="773"/>
      <c r="CR43" s="773"/>
      <c r="CS43" s="773"/>
      <c r="CT43" s="773"/>
      <c r="CU43" s="773"/>
      <c r="CV43" s="773"/>
      <c r="CW43" s="773"/>
      <c r="CX43" s="773"/>
      <c r="CY43" s="773"/>
    </row>
    <row r="44" spans="1:112" ht="17.399999999999999">
      <c r="A44" s="558" t="s">
        <v>968</v>
      </c>
      <c r="B44" s="40"/>
      <c r="C44" s="40"/>
      <c r="D44" s="40"/>
      <c r="E44" s="40"/>
      <c r="F44" s="40"/>
      <c r="G44" s="40"/>
      <c r="H44" s="40"/>
      <c r="I44" s="40"/>
      <c r="J44" s="40"/>
      <c r="K44" s="40"/>
      <c r="L44" s="776" t="s">
        <v>320</v>
      </c>
      <c r="M44" s="777"/>
      <c r="N44" s="777"/>
      <c r="O44" s="777"/>
      <c r="P44" s="777"/>
      <c r="Q44" s="777"/>
      <c r="R44" s="777"/>
      <c r="S44" s="777"/>
      <c r="T44" s="777"/>
      <c r="U44" s="777"/>
      <c r="V44" s="777"/>
      <c r="W44" s="777"/>
      <c r="X44" s="777"/>
      <c r="Y44" s="777"/>
      <c r="Z44" s="777"/>
      <c r="AA44" s="777"/>
      <c r="AB44" s="777"/>
      <c r="AC44" s="777"/>
      <c r="AD44" s="777"/>
      <c r="AE44" s="777"/>
      <c r="AF44" s="777"/>
      <c r="AG44" s="777"/>
      <c r="AH44" s="777"/>
      <c r="AI44" s="777"/>
      <c r="AJ44" s="777"/>
      <c r="AK44" s="777"/>
      <c r="AL44" s="777"/>
      <c r="AM44" s="777"/>
      <c r="AN44" s="777"/>
      <c r="AO44" s="777"/>
      <c r="AP44" s="777"/>
      <c r="AQ44" s="777"/>
      <c r="AR44" s="777"/>
      <c r="AS44" s="777"/>
      <c r="AT44" s="777"/>
      <c r="AU44" s="777"/>
      <c r="AV44" s="777"/>
      <c r="AW44" s="777"/>
      <c r="AX44" s="777"/>
      <c r="AY44" s="777"/>
      <c r="AZ44" s="777"/>
      <c r="BA44" s="777"/>
      <c r="BB44" s="777"/>
      <c r="BC44" s="777"/>
      <c r="BD44" s="777"/>
      <c r="BE44" s="777"/>
      <c r="BF44" s="777"/>
      <c r="BG44" s="777"/>
      <c r="BH44" s="777"/>
      <c r="BI44" s="777"/>
      <c r="BJ44" s="777"/>
      <c r="BK44" s="777"/>
      <c r="BL44" s="777"/>
      <c r="BM44" s="777"/>
      <c r="BN44" s="777"/>
      <c r="BO44" s="777"/>
      <c r="BP44" s="777"/>
      <c r="BQ44" s="777"/>
      <c r="BR44" s="777"/>
      <c r="BS44" s="777"/>
      <c r="BT44" s="777"/>
      <c r="BU44" s="777"/>
      <c r="BV44" s="777"/>
      <c r="BW44" s="777"/>
      <c r="BX44" s="777"/>
      <c r="BY44" s="777"/>
      <c r="BZ44" s="777"/>
      <c r="CA44" s="777"/>
      <c r="CB44" s="777"/>
      <c r="CC44" s="777"/>
      <c r="CD44" s="777"/>
      <c r="CE44" s="777"/>
      <c r="CF44" s="777"/>
      <c r="CG44" s="777"/>
      <c r="CH44" s="777"/>
      <c r="CI44" s="777"/>
      <c r="CJ44" s="777"/>
      <c r="CK44" s="777"/>
      <c r="CL44" s="777"/>
      <c r="CM44" s="777"/>
      <c r="CN44" s="777"/>
      <c r="CO44" s="777"/>
      <c r="CP44" s="776" t="s">
        <v>320</v>
      </c>
      <c r="CQ44" s="773"/>
      <c r="CR44" s="773"/>
      <c r="CS44" s="773"/>
      <c r="CT44" s="773"/>
      <c r="CU44" s="773"/>
      <c r="CV44" s="773"/>
      <c r="CW44" s="773"/>
      <c r="CX44" s="773"/>
      <c r="CY44" s="773"/>
    </row>
    <row r="45" spans="1:112">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row>
    <row r="46" spans="1:112" ht="15.45" customHeight="1">
      <c r="A46" s="40"/>
      <c r="B46" s="273"/>
      <c r="C46" s="551" t="s">
        <v>463</v>
      </c>
      <c r="D46" s="552"/>
      <c r="E46" s="552"/>
      <c r="F46" s="552"/>
      <c r="G46" s="552"/>
      <c r="H46" s="552"/>
      <c r="I46" s="552"/>
      <c r="J46" s="552"/>
      <c r="K46" s="552"/>
      <c r="L46" s="553"/>
      <c r="M46" s="551" t="s">
        <v>463</v>
      </c>
      <c r="N46" s="552"/>
      <c r="O46" s="552"/>
      <c r="P46" s="552"/>
      <c r="Q46" s="552"/>
      <c r="R46" s="552"/>
      <c r="S46" s="552"/>
      <c r="T46" s="552"/>
      <c r="U46" s="552"/>
      <c r="V46" s="553"/>
      <c r="W46" s="551" t="s">
        <v>463</v>
      </c>
      <c r="X46" s="552"/>
      <c r="Y46" s="552"/>
      <c r="Z46" s="552"/>
      <c r="AA46" s="552"/>
      <c r="AB46" s="552"/>
      <c r="AC46" s="552"/>
      <c r="AD46" s="552"/>
      <c r="AE46" s="552"/>
      <c r="AF46" s="553"/>
      <c r="AG46" s="551" t="s">
        <v>463</v>
      </c>
      <c r="AH46" s="552"/>
      <c r="AI46" s="552"/>
      <c r="AJ46" s="552"/>
      <c r="AK46" s="552"/>
      <c r="AL46" s="552"/>
      <c r="AM46" s="552"/>
      <c r="AN46" s="552"/>
      <c r="AO46" s="552"/>
      <c r="AP46" s="553"/>
      <c r="AQ46" s="551" t="s">
        <v>463</v>
      </c>
      <c r="AR46" s="552"/>
      <c r="AS46" s="552"/>
      <c r="AT46" s="552"/>
      <c r="AU46" s="552"/>
      <c r="AV46" s="552"/>
      <c r="AW46" s="552"/>
      <c r="AX46" s="552"/>
      <c r="AY46" s="552"/>
      <c r="AZ46" s="553"/>
      <c r="BA46" s="551" t="s">
        <v>463</v>
      </c>
      <c r="BB46" s="552"/>
      <c r="BC46" s="552"/>
      <c r="BD46" s="552"/>
      <c r="BE46" s="552"/>
      <c r="BF46" s="552"/>
      <c r="BG46" s="552"/>
      <c r="BH46" s="552"/>
      <c r="BI46" s="552"/>
      <c r="BJ46" s="553"/>
      <c r="BK46" s="551" t="s">
        <v>463</v>
      </c>
      <c r="BL46" s="552"/>
      <c r="BM46" s="552"/>
      <c r="BN46" s="552"/>
      <c r="BO46" s="552"/>
      <c r="BP46" s="552"/>
      <c r="BQ46" s="552"/>
      <c r="BR46" s="552"/>
      <c r="BS46" s="552"/>
      <c r="BT46" s="553"/>
      <c r="BU46" s="551" t="s">
        <v>463</v>
      </c>
      <c r="BV46" s="552"/>
      <c r="BW46" s="552"/>
      <c r="BX46" s="552"/>
      <c r="BY46" s="552"/>
      <c r="BZ46" s="552"/>
      <c r="CA46" s="552"/>
      <c r="CB46" s="552"/>
      <c r="CC46" s="552"/>
      <c r="CD46" s="553"/>
      <c r="CE46" s="551" t="s">
        <v>463</v>
      </c>
      <c r="CF46" s="552"/>
      <c r="CG46" s="552"/>
      <c r="CH46" s="552"/>
      <c r="CI46" s="552"/>
      <c r="CJ46" s="552"/>
      <c r="CK46" s="552"/>
      <c r="CL46" s="552"/>
      <c r="CM46" s="552"/>
      <c r="CN46" s="552"/>
      <c r="CO46" s="552"/>
      <c r="CP46" s="553"/>
      <c r="CQ46" s="93"/>
      <c r="CR46" s="93"/>
      <c r="CS46" s="93"/>
      <c r="CT46" s="93"/>
      <c r="CU46" s="93"/>
      <c r="CV46" s="93"/>
      <c r="CW46" s="93"/>
      <c r="CX46" s="93"/>
      <c r="CY46" s="93"/>
      <c r="CZ46" s="93"/>
      <c r="DA46" s="93"/>
      <c r="DB46" s="93"/>
      <c r="DC46" s="93"/>
      <c r="DD46" s="93"/>
      <c r="DE46" s="93"/>
      <c r="DF46" s="93"/>
      <c r="DG46" s="93"/>
      <c r="DH46" s="93"/>
    </row>
    <row r="47" spans="1:112" ht="31.2">
      <c r="A47" s="298" t="s">
        <v>435</v>
      </c>
      <c r="B47" s="289" t="s">
        <v>462</v>
      </c>
      <c r="C47" s="289" t="s">
        <v>436</v>
      </c>
      <c r="D47" s="289">
        <v>0</v>
      </c>
      <c r="E47" s="289">
        <v>1</v>
      </c>
      <c r="F47" s="289">
        <v>2</v>
      </c>
      <c r="G47" s="289">
        <v>3</v>
      </c>
      <c r="H47" s="289">
        <v>4</v>
      </c>
      <c r="I47" s="289">
        <v>5</v>
      </c>
      <c r="J47" s="289">
        <v>6</v>
      </c>
      <c r="K47" s="289">
        <v>7</v>
      </c>
      <c r="L47" s="289">
        <v>8</v>
      </c>
      <c r="M47" s="289">
        <v>9</v>
      </c>
      <c r="N47" s="289">
        <v>10</v>
      </c>
      <c r="O47" s="289">
        <v>11</v>
      </c>
      <c r="P47" s="289">
        <v>12</v>
      </c>
      <c r="Q47" s="289">
        <v>13</v>
      </c>
      <c r="R47" s="289">
        <v>14</v>
      </c>
      <c r="S47" s="289">
        <v>15</v>
      </c>
      <c r="T47" s="289">
        <v>16</v>
      </c>
      <c r="U47" s="289">
        <v>17</v>
      </c>
      <c r="V47" s="289">
        <v>18</v>
      </c>
      <c r="W47" s="289">
        <v>19</v>
      </c>
      <c r="X47" s="289">
        <v>20</v>
      </c>
      <c r="Y47" s="289">
        <v>21</v>
      </c>
      <c r="Z47" s="289">
        <v>22</v>
      </c>
      <c r="AA47" s="289">
        <v>23</v>
      </c>
      <c r="AB47" s="289">
        <v>24</v>
      </c>
      <c r="AC47" s="289">
        <v>25</v>
      </c>
      <c r="AD47" s="289">
        <v>26</v>
      </c>
      <c r="AE47" s="289">
        <v>27</v>
      </c>
      <c r="AF47" s="289">
        <v>28</v>
      </c>
      <c r="AG47" s="289">
        <v>29</v>
      </c>
      <c r="AH47" s="289">
        <v>30</v>
      </c>
      <c r="AI47" s="289">
        <v>31</v>
      </c>
      <c r="AJ47" s="289">
        <v>32</v>
      </c>
      <c r="AK47" s="289">
        <v>33</v>
      </c>
      <c r="AL47" s="289">
        <v>34</v>
      </c>
      <c r="AM47" s="289">
        <v>35</v>
      </c>
      <c r="AN47" s="289">
        <v>36</v>
      </c>
      <c r="AO47" s="289">
        <v>37</v>
      </c>
      <c r="AP47" s="289">
        <v>38</v>
      </c>
      <c r="AQ47" s="289">
        <v>39</v>
      </c>
      <c r="AR47" s="289">
        <v>40</v>
      </c>
      <c r="AS47" s="289">
        <v>41</v>
      </c>
      <c r="AT47" s="289">
        <v>42</v>
      </c>
      <c r="AU47" s="289">
        <v>43</v>
      </c>
      <c r="AV47" s="289">
        <v>44</v>
      </c>
      <c r="AW47" s="289">
        <v>45</v>
      </c>
      <c r="AX47" s="289">
        <v>46</v>
      </c>
      <c r="AY47" s="289">
        <v>47</v>
      </c>
      <c r="AZ47" s="289">
        <v>48</v>
      </c>
      <c r="BA47" s="289">
        <v>49</v>
      </c>
      <c r="BB47" s="289">
        <v>50</v>
      </c>
      <c r="BC47" s="289">
        <v>51</v>
      </c>
      <c r="BD47" s="289">
        <v>52</v>
      </c>
      <c r="BE47" s="289">
        <v>53</v>
      </c>
      <c r="BF47" s="289">
        <v>54</v>
      </c>
      <c r="BG47" s="289">
        <v>55</v>
      </c>
      <c r="BH47" s="289">
        <v>56</v>
      </c>
      <c r="BI47" s="289">
        <v>57</v>
      </c>
      <c r="BJ47" s="289">
        <v>58</v>
      </c>
      <c r="BK47" s="289">
        <v>59</v>
      </c>
      <c r="BL47" s="289">
        <v>60</v>
      </c>
      <c r="BM47" s="289">
        <v>61</v>
      </c>
      <c r="BN47" s="289">
        <v>62</v>
      </c>
      <c r="BO47" s="289">
        <v>63</v>
      </c>
      <c r="BP47" s="289">
        <v>64</v>
      </c>
      <c r="BQ47" s="289">
        <v>65</v>
      </c>
      <c r="BR47" s="289">
        <v>66</v>
      </c>
      <c r="BS47" s="289">
        <v>67</v>
      </c>
      <c r="BT47" s="289">
        <v>68</v>
      </c>
      <c r="BU47" s="289">
        <v>69</v>
      </c>
      <c r="BV47" s="289">
        <v>70</v>
      </c>
      <c r="BW47" s="289">
        <v>71</v>
      </c>
      <c r="BX47" s="289">
        <v>72</v>
      </c>
      <c r="BY47" s="289">
        <v>73</v>
      </c>
      <c r="BZ47" s="289">
        <v>74</v>
      </c>
      <c r="CA47" s="289">
        <v>75</v>
      </c>
      <c r="CB47" s="289">
        <v>76</v>
      </c>
      <c r="CC47" s="289">
        <v>77</v>
      </c>
      <c r="CD47" s="289">
        <v>78</v>
      </c>
      <c r="CE47" s="289">
        <v>79</v>
      </c>
      <c r="CF47" s="289">
        <v>80</v>
      </c>
      <c r="CG47" s="289">
        <v>81</v>
      </c>
      <c r="CH47" s="289">
        <v>82</v>
      </c>
      <c r="CI47" s="289">
        <v>83</v>
      </c>
      <c r="CJ47" s="289">
        <v>84</v>
      </c>
      <c r="CK47" s="289">
        <v>85</v>
      </c>
      <c r="CL47" s="289">
        <v>86</v>
      </c>
      <c r="CM47" s="289">
        <v>87</v>
      </c>
      <c r="CN47" s="289">
        <v>88</v>
      </c>
      <c r="CO47" s="289">
        <v>89</v>
      </c>
      <c r="CP47" s="289" t="s">
        <v>410</v>
      </c>
    </row>
    <row r="48" spans="1:112" ht="19.95" customHeight="1">
      <c r="A48" s="312" t="s">
        <v>4</v>
      </c>
      <c r="B48" s="274" t="s">
        <v>437</v>
      </c>
      <c r="C48" s="274">
        <v>10911</v>
      </c>
      <c r="D48" s="274">
        <v>114</v>
      </c>
      <c r="E48" s="274">
        <v>121</v>
      </c>
      <c r="F48" s="274">
        <v>135</v>
      </c>
      <c r="G48" s="274">
        <v>137</v>
      </c>
      <c r="H48" s="274">
        <v>131</v>
      </c>
      <c r="I48" s="274">
        <v>151</v>
      </c>
      <c r="J48" s="274">
        <v>152</v>
      </c>
      <c r="K48" s="274">
        <v>129</v>
      </c>
      <c r="L48" s="274">
        <v>137</v>
      </c>
      <c r="M48" s="274">
        <v>159</v>
      </c>
      <c r="N48" s="274">
        <v>136</v>
      </c>
      <c r="O48" s="274">
        <v>105</v>
      </c>
      <c r="P48" s="274">
        <v>120</v>
      </c>
      <c r="Q48" s="274">
        <v>132</v>
      </c>
      <c r="R48" s="274">
        <v>111</v>
      </c>
      <c r="S48" s="274">
        <v>103</v>
      </c>
      <c r="T48" s="274">
        <v>101</v>
      </c>
      <c r="U48" s="274">
        <v>109</v>
      </c>
      <c r="V48" s="274">
        <v>105</v>
      </c>
      <c r="W48" s="274">
        <v>112</v>
      </c>
      <c r="X48" s="274">
        <v>119</v>
      </c>
      <c r="Y48" s="274">
        <v>112</v>
      </c>
      <c r="Z48" s="274">
        <v>128</v>
      </c>
      <c r="AA48" s="274">
        <v>142</v>
      </c>
      <c r="AB48" s="274">
        <v>152</v>
      </c>
      <c r="AC48" s="274">
        <v>143</v>
      </c>
      <c r="AD48" s="274">
        <v>168</v>
      </c>
      <c r="AE48" s="274">
        <v>182</v>
      </c>
      <c r="AF48" s="274">
        <v>218</v>
      </c>
      <c r="AG48" s="274">
        <v>187</v>
      </c>
      <c r="AH48" s="274">
        <v>198</v>
      </c>
      <c r="AI48" s="274">
        <v>175</v>
      </c>
      <c r="AJ48" s="274">
        <v>168</v>
      </c>
      <c r="AK48" s="274">
        <v>177</v>
      </c>
      <c r="AL48" s="274">
        <v>167</v>
      </c>
      <c r="AM48" s="274">
        <v>141</v>
      </c>
      <c r="AN48" s="274">
        <v>128</v>
      </c>
      <c r="AO48" s="274">
        <v>158</v>
      </c>
      <c r="AP48" s="274">
        <v>153</v>
      </c>
      <c r="AQ48" s="274">
        <v>140</v>
      </c>
      <c r="AR48" s="274">
        <v>140</v>
      </c>
      <c r="AS48" s="274">
        <v>140</v>
      </c>
      <c r="AT48" s="274">
        <v>97</v>
      </c>
      <c r="AU48" s="274">
        <v>106</v>
      </c>
      <c r="AV48" s="274">
        <v>102</v>
      </c>
      <c r="AW48" s="274">
        <v>108</v>
      </c>
      <c r="AX48" s="274">
        <v>122</v>
      </c>
      <c r="AY48" s="274">
        <v>127</v>
      </c>
      <c r="AZ48" s="274">
        <v>144</v>
      </c>
      <c r="BA48" s="274">
        <v>142</v>
      </c>
      <c r="BB48" s="274">
        <v>171</v>
      </c>
      <c r="BC48" s="274">
        <v>164</v>
      </c>
      <c r="BD48" s="274">
        <v>162</v>
      </c>
      <c r="BE48" s="274">
        <v>205</v>
      </c>
      <c r="BF48" s="274">
        <v>148</v>
      </c>
      <c r="BG48" s="274">
        <v>166</v>
      </c>
      <c r="BH48" s="274">
        <v>191</v>
      </c>
      <c r="BI48" s="274">
        <v>171</v>
      </c>
      <c r="BJ48" s="274">
        <v>172</v>
      </c>
      <c r="BK48" s="274">
        <v>162</v>
      </c>
      <c r="BL48" s="274">
        <v>159</v>
      </c>
      <c r="BM48" s="274">
        <v>156</v>
      </c>
      <c r="BN48" s="274">
        <v>158</v>
      </c>
      <c r="BO48" s="274">
        <v>120</v>
      </c>
      <c r="BP48" s="274">
        <v>152</v>
      </c>
      <c r="BQ48" s="274">
        <v>126</v>
      </c>
      <c r="BR48" s="274">
        <v>103</v>
      </c>
      <c r="BS48" s="274">
        <v>93</v>
      </c>
      <c r="BT48" s="274">
        <v>98</v>
      </c>
      <c r="BU48" s="274">
        <v>87</v>
      </c>
      <c r="BV48" s="274">
        <v>103</v>
      </c>
      <c r="BW48" s="274">
        <v>106</v>
      </c>
      <c r="BX48" s="274">
        <v>96</v>
      </c>
      <c r="BY48" s="274">
        <v>101</v>
      </c>
      <c r="BZ48" s="274">
        <v>82</v>
      </c>
      <c r="CA48" s="274">
        <v>81</v>
      </c>
      <c r="CB48" s="274">
        <v>65</v>
      </c>
      <c r="CC48" s="274">
        <v>62</v>
      </c>
      <c r="CD48" s="274">
        <v>50</v>
      </c>
      <c r="CE48" s="274">
        <v>44</v>
      </c>
      <c r="CF48" s="274">
        <v>35</v>
      </c>
      <c r="CG48" s="274">
        <v>28</v>
      </c>
      <c r="CH48" s="274">
        <v>36</v>
      </c>
      <c r="CI48" s="274">
        <v>27</v>
      </c>
      <c r="CJ48" s="274">
        <v>22</v>
      </c>
      <c r="CK48" s="274">
        <v>28</v>
      </c>
      <c r="CL48" s="274">
        <v>21</v>
      </c>
      <c r="CM48" s="274">
        <v>18</v>
      </c>
      <c r="CN48" s="274">
        <v>15</v>
      </c>
      <c r="CO48" s="274">
        <v>15</v>
      </c>
      <c r="CP48" s="274">
        <v>28</v>
      </c>
    </row>
    <row r="49" spans="1:94" ht="19.95" customHeight="1">
      <c r="A49" s="959"/>
      <c r="B49" s="274" t="s">
        <v>438</v>
      </c>
      <c r="C49" s="274">
        <v>15927</v>
      </c>
      <c r="D49" s="274">
        <v>155</v>
      </c>
      <c r="E49" s="274">
        <v>185</v>
      </c>
      <c r="F49" s="274">
        <v>192</v>
      </c>
      <c r="G49" s="274">
        <v>159</v>
      </c>
      <c r="H49" s="274">
        <v>151</v>
      </c>
      <c r="I49" s="274">
        <v>202</v>
      </c>
      <c r="J49" s="274">
        <v>171</v>
      </c>
      <c r="K49" s="274">
        <v>211</v>
      </c>
      <c r="L49" s="274">
        <v>167</v>
      </c>
      <c r="M49" s="274">
        <v>159</v>
      </c>
      <c r="N49" s="274">
        <v>131</v>
      </c>
      <c r="O49" s="274">
        <v>155</v>
      </c>
      <c r="P49" s="274">
        <v>121</v>
      </c>
      <c r="Q49" s="274">
        <v>116</v>
      </c>
      <c r="R49" s="274">
        <v>132</v>
      </c>
      <c r="S49" s="274">
        <v>127</v>
      </c>
      <c r="T49" s="274">
        <v>111</v>
      </c>
      <c r="U49" s="274">
        <v>125</v>
      </c>
      <c r="V49" s="274">
        <v>203</v>
      </c>
      <c r="W49" s="274">
        <v>255</v>
      </c>
      <c r="X49" s="274">
        <v>304</v>
      </c>
      <c r="Y49" s="274">
        <v>318</v>
      </c>
      <c r="Z49" s="274">
        <v>389</v>
      </c>
      <c r="AA49" s="274">
        <v>451</v>
      </c>
      <c r="AB49" s="274">
        <v>410</v>
      </c>
      <c r="AC49" s="274">
        <v>355</v>
      </c>
      <c r="AD49" s="274">
        <v>393</v>
      </c>
      <c r="AE49" s="274">
        <v>336</v>
      </c>
      <c r="AF49" s="274">
        <v>460</v>
      </c>
      <c r="AG49" s="274">
        <v>451</v>
      </c>
      <c r="AH49" s="274">
        <v>468</v>
      </c>
      <c r="AI49" s="274">
        <v>418</v>
      </c>
      <c r="AJ49" s="274">
        <v>368</v>
      </c>
      <c r="AK49" s="274">
        <v>426</v>
      </c>
      <c r="AL49" s="274">
        <v>335</v>
      </c>
      <c r="AM49" s="274">
        <v>343</v>
      </c>
      <c r="AN49" s="274">
        <v>306</v>
      </c>
      <c r="AO49" s="274">
        <v>295</v>
      </c>
      <c r="AP49" s="274">
        <v>271</v>
      </c>
      <c r="AQ49" s="274">
        <v>263</v>
      </c>
      <c r="AR49" s="274">
        <v>229</v>
      </c>
      <c r="AS49" s="274">
        <v>227</v>
      </c>
      <c r="AT49" s="274">
        <v>232</v>
      </c>
      <c r="AU49" s="274">
        <v>162</v>
      </c>
      <c r="AV49" s="274">
        <v>192</v>
      </c>
      <c r="AW49" s="274">
        <v>188</v>
      </c>
      <c r="AX49" s="274">
        <v>136</v>
      </c>
      <c r="AY49" s="274">
        <v>139</v>
      </c>
      <c r="AZ49" s="274">
        <v>185</v>
      </c>
      <c r="BA49" s="274">
        <v>125</v>
      </c>
      <c r="BB49" s="274">
        <v>128</v>
      </c>
      <c r="BC49" s="274">
        <v>176</v>
      </c>
      <c r="BD49" s="274">
        <v>171</v>
      </c>
      <c r="BE49" s="274">
        <v>154</v>
      </c>
      <c r="BF49" s="274">
        <v>137</v>
      </c>
      <c r="BG49" s="274">
        <v>134</v>
      </c>
      <c r="BH49" s="274">
        <v>149</v>
      </c>
      <c r="BI49" s="274">
        <v>167</v>
      </c>
      <c r="BJ49" s="274">
        <v>153</v>
      </c>
      <c r="BK49" s="274">
        <v>144</v>
      </c>
      <c r="BL49" s="274">
        <v>120</v>
      </c>
      <c r="BM49" s="274">
        <v>129</v>
      </c>
      <c r="BN49" s="274">
        <v>122</v>
      </c>
      <c r="BO49" s="274">
        <v>132</v>
      </c>
      <c r="BP49" s="274">
        <v>101</v>
      </c>
      <c r="BQ49" s="274">
        <v>107</v>
      </c>
      <c r="BR49" s="274">
        <v>87</v>
      </c>
      <c r="BS49" s="274">
        <v>108</v>
      </c>
      <c r="BT49" s="274">
        <v>92</v>
      </c>
      <c r="BU49" s="274">
        <v>94</v>
      </c>
      <c r="BV49" s="274">
        <v>77</v>
      </c>
      <c r="BW49" s="274">
        <v>88</v>
      </c>
      <c r="BX49" s="274">
        <v>80</v>
      </c>
      <c r="BY49" s="274">
        <v>83</v>
      </c>
      <c r="BZ49" s="274">
        <v>60</v>
      </c>
      <c r="CA49" s="274">
        <v>46</v>
      </c>
      <c r="CB49" s="274">
        <v>51</v>
      </c>
      <c r="CC49" s="274">
        <v>47</v>
      </c>
      <c r="CD49" s="274">
        <v>55</v>
      </c>
      <c r="CE49" s="274">
        <v>39</v>
      </c>
      <c r="CF49" s="274">
        <v>32</v>
      </c>
      <c r="CG49" s="274">
        <v>51</v>
      </c>
      <c r="CH49" s="274">
        <v>29</v>
      </c>
      <c r="CI49" s="274">
        <v>29</v>
      </c>
      <c r="CJ49" s="274">
        <v>32</v>
      </c>
      <c r="CK49" s="274">
        <v>16</v>
      </c>
      <c r="CL49" s="274">
        <v>22</v>
      </c>
      <c r="CM49" s="274">
        <v>23</v>
      </c>
      <c r="CN49" s="274">
        <v>17</v>
      </c>
      <c r="CO49" s="274">
        <v>11</v>
      </c>
      <c r="CP49" s="274">
        <v>31</v>
      </c>
    </row>
    <row r="50" spans="1:94" ht="19.95" customHeight="1">
      <c r="A50" s="959"/>
      <c r="B50" s="274" t="s">
        <v>439</v>
      </c>
      <c r="C50" s="274">
        <v>11230</v>
      </c>
      <c r="D50" s="274">
        <v>103</v>
      </c>
      <c r="E50" s="274">
        <v>100</v>
      </c>
      <c r="F50" s="274">
        <v>86</v>
      </c>
      <c r="G50" s="274">
        <v>108</v>
      </c>
      <c r="H50" s="274">
        <v>89</v>
      </c>
      <c r="I50" s="274">
        <v>94</v>
      </c>
      <c r="J50" s="274">
        <v>104</v>
      </c>
      <c r="K50" s="274">
        <v>118</v>
      </c>
      <c r="L50" s="274">
        <v>98</v>
      </c>
      <c r="M50" s="274">
        <v>96</v>
      </c>
      <c r="N50" s="274">
        <v>110</v>
      </c>
      <c r="O50" s="274">
        <v>105</v>
      </c>
      <c r="P50" s="274">
        <v>67</v>
      </c>
      <c r="Q50" s="274">
        <v>85</v>
      </c>
      <c r="R50" s="274">
        <v>67</v>
      </c>
      <c r="S50" s="274">
        <v>89</v>
      </c>
      <c r="T50" s="274">
        <v>69</v>
      </c>
      <c r="U50" s="274">
        <v>64</v>
      </c>
      <c r="V50" s="274">
        <v>61</v>
      </c>
      <c r="W50" s="274">
        <v>104</v>
      </c>
      <c r="X50" s="274">
        <v>147</v>
      </c>
      <c r="Y50" s="274">
        <v>190</v>
      </c>
      <c r="Z50" s="274">
        <v>236</v>
      </c>
      <c r="AA50" s="274">
        <v>211</v>
      </c>
      <c r="AB50" s="274">
        <v>259</v>
      </c>
      <c r="AC50" s="274">
        <v>316</v>
      </c>
      <c r="AD50" s="274">
        <v>275</v>
      </c>
      <c r="AE50" s="274">
        <v>299</v>
      </c>
      <c r="AF50" s="274">
        <v>393</v>
      </c>
      <c r="AG50" s="274">
        <v>403</v>
      </c>
      <c r="AH50" s="274">
        <v>370</v>
      </c>
      <c r="AI50" s="274">
        <v>350</v>
      </c>
      <c r="AJ50" s="274">
        <v>313</v>
      </c>
      <c r="AK50" s="274">
        <v>308</v>
      </c>
      <c r="AL50" s="274">
        <v>325</v>
      </c>
      <c r="AM50" s="274">
        <v>235</v>
      </c>
      <c r="AN50" s="274">
        <v>294</v>
      </c>
      <c r="AO50" s="274">
        <v>262</v>
      </c>
      <c r="AP50" s="274">
        <v>226</v>
      </c>
      <c r="AQ50" s="274">
        <v>214</v>
      </c>
      <c r="AR50" s="274">
        <v>165</v>
      </c>
      <c r="AS50" s="274">
        <v>183</v>
      </c>
      <c r="AT50" s="274">
        <v>153</v>
      </c>
      <c r="AU50" s="274">
        <v>128</v>
      </c>
      <c r="AV50" s="274">
        <v>141</v>
      </c>
      <c r="AW50" s="274">
        <v>119</v>
      </c>
      <c r="AX50" s="274">
        <v>117</v>
      </c>
      <c r="AY50" s="274">
        <v>133</v>
      </c>
      <c r="AZ50" s="274">
        <v>126</v>
      </c>
      <c r="BA50" s="274">
        <v>120</v>
      </c>
      <c r="BB50" s="274">
        <v>114</v>
      </c>
      <c r="BC50" s="274">
        <v>98</v>
      </c>
      <c r="BD50" s="274">
        <v>112</v>
      </c>
      <c r="BE50" s="274">
        <v>124</v>
      </c>
      <c r="BF50" s="274">
        <v>103</v>
      </c>
      <c r="BG50" s="274">
        <v>108</v>
      </c>
      <c r="BH50" s="274">
        <v>104</v>
      </c>
      <c r="BI50" s="274">
        <v>96</v>
      </c>
      <c r="BJ50" s="274">
        <v>90</v>
      </c>
      <c r="BK50" s="274">
        <v>90</v>
      </c>
      <c r="BL50" s="274">
        <v>90</v>
      </c>
      <c r="BM50" s="274">
        <v>82</v>
      </c>
      <c r="BN50" s="274">
        <v>90</v>
      </c>
      <c r="BO50" s="274">
        <v>61</v>
      </c>
      <c r="BP50" s="274">
        <v>75</v>
      </c>
      <c r="BQ50" s="274">
        <v>74</v>
      </c>
      <c r="BR50" s="274">
        <v>72</v>
      </c>
      <c r="BS50" s="274">
        <v>60</v>
      </c>
      <c r="BT50" s="274">
        <v>59</v>
      </c>
      <c r="BU50" s="274">
        <v>48</v>
      </c>
      <c r="BV50" s="274">
        <v>60</v>
      </c>
      <c r="BW50" s="274">
        <v>58</v>
      </c>
      <c r="BX50" s="274">
        <v>47</v>
      </c>
      <c r="BY50" s="274">
        <v>54</v>
      </c>
      <c r="BZ50" s="274">
        <v>46</v>
      </c>
      <c r="CA50" s="274">
        <v>36</v>
      </c>
      <c r="CB50" s="274">
        <v>47</v>
      </c>
      <c r="CC50" s="274">
        <v>39</v>
      </c>
      <c r="CD50" s="274">
        <v>26</v>
      </c>
      <c r="CE50" s="274">
        <v>45</v>
      </c>
      <c r="CF50" s="274">
        <v>22</v>
      </c>
      <c r="CG50" s="274">
        <v>22</v>
      </c>
      <c r="CH50" s="274">
        <v>15</v>
      </c>
      <c r="CI50" s="274">
        <v>28</v>
      </c>
      <c r="CJ50" s="274">
        <v>18</v>
      </c>
      <c r="CK50" s="274">
        <v>15</v>
      </c>
      <c r="CL50" s="274">
        <v>10</v>
      </c>
      <c r="CM50" s="274">
        <v>12</v>
      </c>
      <c r="CN50" s="274">
        <v>12</v>
      </c>
      <c r="CO50" s="274">
        <v>8</v>
      </c>
      <c r="CP50" s="274">
        <v>32</v>
      </c>
    </row>
    <row r="51" spans="1:94" ht="19.95" customHeight="1">
      <c r="A51" s="959"/>
      <c r="B51" s="274" t="s">
        <v>440</v>
      </c>
      <c r="C51" s="274">
        <v>14015</v>
      </c>
      <c r="D51" s="274">
        <v>190</v>
      </c>
      <c r="E51" s="274">
        <v>181</v>
      </c>
      <c r="F51" s="274">
        <v>154</v>
      </c>
      <c r="G51" s="274">
        <v>183</v>
      </c>
      <c r="H51" s="274">
        <v>177</v>
      </c>
      <c r="I51" s="274">
        <v>185</v>
      </c>
      <c r="J51" s="274">
        <v>188</v>
      </c>
      <c r="K51" s="274">
        <v>177</v>
      </c>
      <c r="L51" s="274">
        <v>169</v>
      </c>
      <c r="M51" s="274">
        <v>189</v>
      </c>
      <c r="N51" s="274">
        <v>162</v>
      </c>
      <c r="O51" s="274">
        <v>160</v>
      </c>
      <c r="P51" s="274">
        <v>174</v>
      </c>
      <c r="Q51" s="274">
        <v>174</v>
      </c>
      <c r="R51" s="274">
        <v>177</v>
      </c>
      <c r="S51" s="274">
        <v>173</v>
      </c>
      <c r="T51" s="274">
        <v>152</v>
      </c>
      <c r="U51" s="274">
        <v>125</v>
      </c>
      <c r="V51" s="274">
        <v>137</v>
      </c>
      <c r="W51" s="274">
        <v>135</v>
      </c>
      <c r="X51" s="274">
        <v>120</v>
      </c>
      <c r="Y51" s="274">
        <v>113</v>
      </c>
      <c r="Z51" s="274">
        <v>159</v>
      </c>
      <c r="AA51" s="274">
        <v>190</v>
      </c>
      <c r="AB51" s="274">
        <v>215</v>
      </c>
      <c r="AC51" s="274">
        <v>178</v>
      </c>
      <c r="AD51" s="274">
        <v>244</v>
      </c>
      <c r="AE51" s="274">
        <v>256</v>
      </c>
      <c r="AF51" s="274">
        <v>276</v>
      </c>
      <c r="AG51" s="274">
        <v>301</v>
      </c>
      <c r="AH51" s="274">
        <v>260</v>
      </c>
      <c r="AI51" s="274">
        <v>306</v>
      </c>
      <c r="AJ51" s="274">
        <v>263</v>
      </c>
      <c r="AK51" s="274">
        <v>233</v>
      </c>
      <c r="AL51" s="274">
        <v>248</v>
      </c>
      <c r="AM51" s="274">
        <v>267</v>
      </c>
      <c r="AN51" s="274">
        <v>222</v>
      </c>
      <c r="AO51" s="274">
        <v>218</v>
      </c>
      <c r="AP51" s="274">
        <v>220</v>
      </c>
      <c r="AQ51" s="274">
        <v>166</v>
      </c>
      <c r="AR51" s="274">
        <v>170</v>
      </c>
      <c r="AS51" s="274">
        <v>186</v>
      </c>
      <c r="AT51" s="274">
        <v>151</v>
      </c>
      <c r="AU51" s="274">
        <v>160</v>
      </c>
      <c r="AV51" s="274">
        <v>136</v>
      </c>
      <c r="AW51" s="274">
        <v>152</v>
      </c>
      <c r="AX51" s="274">
        <v>152</v>
      </c>
      <c r="AY51" s="274">
        <v>151</v>
      </c>
      <c r="AZ51" s="274">
        <v>149</v>
      </c>
      <c r="BA51" s="274">
        <v>152</v>
      </c>
      <c r="BB51" s="274">
        <v>172</v>
      </c>
      <c r="BC51" s="274">
        <v>199</v>
      </c>
      <c r="BD51" s="274">
        <v>176</v>
      </c>
      <c r="BE51" s="274">
        <v>191</v>
      </c>
      <c r="BF51" s="274">
        <v>181</v>
      </c>
      <c r="BG51" s="274">
        <v>187</v>
      </c>
      <c r="BH51" s="274">
        <v>201</v>
      </c>
      <c r="BI51" s="274">
        <v>180</v>
      </c>
      <c r="BJ51" s="274">
        <v>216</v>
      </c>
      <c r="BK51" s="274">
        <v>183</v>
      </c>
      <c r="BL51" s="274">
        <v>189</v>
      </c>
      <c r="BM51" s="274">
        <v>162</v>
      </c>
      <c r="BN51" s="274">
        <v>163</v>
      </c>
      <c r="BO51" s="274">
        <v>160</v>
      </c>
      <c r="BP51" s="274">
        <v>129</v>
      </c>
      <c r="BQ51" s="274">
        <v>110</v>
      </c>
      <c r="BR51" s="274">
        <v>126</v>
      </c>
      <c r="BS51" s="274">
        <v>151</v>
      </c>
      <c r="BT51" s="274">
        <v>112</v>
      </c>
      <c r="BU51" s="274">
        <v>117</v>
      </c>
      <c r="BV51" s="274">
        <v>91</v>
      </c>
      <c r="BW51" s="274">
        <v>108</v>
      </c>
      <c r="BX51" s="274">
        <v>109</v>
      </c>
      <c r="BY51" s="274">
        <v>131</v>
      </c>
      <c r="BZ51" s="274">
        <v>100</v>
      </c>
      <c r="CA51" s="274">
        <v>73</v>
      </c>
      <c r="CB51" s="274">
        <v>75</v>
      </c>
      <c r="CC51" s="274">
        <v>57</v>
      </c>
      <c r="CD51" s="274">
        <v>58</v>
      </c>
      <c r="CE51" s="274">
        <v>59</v>
      </c>
      <c r="CF51" s="274">
        <v>67</v>
      </c>
      <c r="CG51" s="274">
        <v>67</v>
      </c>
      <c r="CH51" s="274">
        <v>58</v>
      </c>
      <c r="CI51" s="274">
        <v>48</v>
      </c>
      <c r="CJ51" s="274">
        <v>39</v>
      </c>
      <c r="CK51" s="274">
        <v>36</v>
      </c>
      <c r="CL51" s="274">
        <v>25</v>
      </c>
      <c r="CM51" s="274">
        <v>36</v>
      </c>
      <c r="CN51" s="274">
        <v>18</v>
      </c>
      <c r="CO51" s="274">
        <v>27</v>
      </c>
      <c r="CP51" s="274">
        <v>52</v>
      </c>
    </row>
    <row r="52" spans="1:94" ht="19.95" customHeight="1">
      <c r="A52" s="959"/>
      <c r="B52" s="274" t="s">
        <v>4</v>
      </c>
      <c r="C52" s="274">
        <v>9957</v>
      </c>
      <c r="D52" s="274">
        <v>124</v>
      </c>
      <c r="E52" s="274">
        <v>131</v>
      </c>
      <c r="F52" s="274">
        <v>151</v>
      </c>
      <c r="G52" s="274">
        <v>160</v>
      </c>
      <c r="H52" s="274">
        <v>165</v>
      </c>
      <c r="I52" s="274">
        <v>150</v>
      </c>
      <c r="J52" s="274">
        <v>145</v>
      </c>
      <c r="K52" s="274">
        <v>143</v>
      </c>
      <c r="L52" s="274">
        <v>161</v>
      </c>
      <c r="M52" s="274">
        <v>185</v>
      </c>
      <c r="N52" s="274">
        <v>151</v>
      </c>
      <c r="O52" s="274">
        <v>149</v>
      </c>
      <c r="P52" s="274">
        <v>133</v>
      </c>
      <c r="Q52" s="274">
        <v>112</v>
      </c>
      <c r="R52" s="274">
        <v>121</v>
      </c>
      <c r="S52" s="274">
        <v>110</v>
      </c>
      <c r="T52" s="274">
        <v>91</v>
      </c>
      <c r="U52" s="274">
        <v>132</v>
      </c>
      <c r="V52" s="274">
        <v>91</v>
      </c>
      <c r="W52" s="274">
        <v>109</v>
      </c>
      <c r="X52" s="274">
        <v>68</v>
      </c>
      <c r="Y52" s="274">
        <v>88</v>
      </c>
      <c r="Z52" s="274">
        <v>123</v>
      </c>
      <c r="AA52" s="274">
        <v>138</v>
      </c>
      <c r="AB52" s="274">
        <v>147</v>
      </c>
      <c r="AC52" s="274">
        <v>150</v>
      </c>
      <c r="AD52" s="274">
        <v>153</v>
      </c>
      <c r="AE52" s="274">
        <v>173</v>
      </c>
      <c r="AF52" s="274">
        <v>203</v>
      </c>
      <c r="AG52" s="274">
        <v>198</v>
      </c>
      <c r="AH52" s="274">
        <v>171</v>
      </c>
      <c r="AI52" s="274">
        <v>171</v>
      </c>
      <c r="AJ52" s="274">
        <v>161</v>
      </c>
      <c r="AK52" s="274">
        <v>228</v>
      </c>
      <c r="AL52" s="274">
        <v>166</v>
      </c>
      <c r="AM52" s="274">
        <v>158</v>
      </c>
      <c r="AN52" s="274">
        <v>129</v>
      </c>
      <c r="AO52" s="274">
        <v>127</v>
      </c>
      <c r="AP52" s="274">
        <v>143</v>
      </c>
      <c r="AQ52" s="274">
        <v>154</v>
      </c>
      <c r="AR52" s="274">
        <v>140</v>
      </c>
      <c r="AS52" s="274">
        <v>121</v>
      </c>
      <c r="AT52" s="274">
        <v>142</v>
      </c>
      <c r="AU52" s="274">
        <v>132</v>
      </c>
      <c r="AV52" s="274">
        <v>125</v>
      </c>
      <c r="AW52" s="274">
        <v>135</v>
      </c>
      <c r="AX52" s="274">
        <v>108</v>
      </c>
      <c r="AY52" s="274">
        <v>88</v>
      </c>
      <c r="AZ52" s="274">
        <v>114</v>
      </c>
      <c r="BA52" s="274">
        <v>134</v>
      </c>
      <c r="BB52" s="274">
        <v>114</v>
      </c>
      <c r="BC52" s="274">
        <v>112</v>
      </c>
      <c r="BD52" s="274">
        <v>143</v>
      </c>
      <c r="BE52" s="274">
        <v>108</v>
      </c>
      <c r="BF52" s="274">
        <v>109</v>
      </c>
      <c r="BG52" s="274">
        <v>140</v>
      </c>
      <c r="BH52" s="274">
        <v>117</v>
      </c>
      <c r="BI52" s="274">
        <v>131</v>
      </c>
      <c r="BJ52" s="274">
        <v>127</v>
      </c>
      <c r="BK52" s="274">
        <v>132</v>
      </c>
      <c r="BL52" s="274">
        <v>127</v>
      </c>
      <c r="BM52" s="274">
        <v>106</v>
      </c>
      <c r="BN52" s="274">
        <v>111</v>
      </c>
      <c r="BO52" s="274">
        <v>113</v>
      </c>
      <c r="BP52" s="274">
        <v>78</v>
      </c>
      <c r="BQ52" s="274">
        <v>86</v>
      </c>
      <c r="BR52" s="274">
        <v>102</v>
      </c>
      <c r="BS52" s="274">
        <v>89</v>
      </c>
      <c r="BT52" s="274">
        <v>93</v>
      </c>
      <c r="BU52" s="274">
        <v>80</v>
      </c>
      <c r="BV52" s="274">
        <v>88</v>
      </c>
      <c r="BW52" s="274">
        <v>50</v>
      </c>
      <c r="BX52" s="274">
        <v>65</v>
      </c>
      <c r="BY52" s="274">
        <v>87</v>
      </c>
      <c r="BZ52" s="274">
        <v>38</v>
      </c>
      <c r="CA52" s="274">
        <v>47</v>
      </c>
      <c r="CB52" s="274">
        <v>41</v>
      </c>
      <c r="CC52" s="274">
        <v>38</v>
      </c>
      <c r="CD52" s="274">
        <v>41</v>
      </c>
      <c r="CE52" s="274">
        <v>26</v>
      </c>
      <c r="CF52" s="274">
        <v>31</v>
      </c>
      <c r="CG52" s="274">
        <v>27</v>
      </c>
      <c r="CH52" s="274">
        <v>23</v>
      </c>
      <c r="CI52" s="274">
        <v>17</v>
      </c>
      <c r="CJ52" s="274">
        <v>22</v>
      </c>
      <c r="CK52" s="274">
        <v>23</v>
      </c>
      <c r="CL52" s="274">
        <v>9</v>
      </c>
      <c r="CM52" s="274">
        <v>10</v>
      </c>
      <c r="CN52" s="274">
        <v>9</v>
      </c>
      <c r="CO52" s="274">
        <v>10</v>
      </c>
      <c r="CP52" s="274">
        <v>35</v>
      </c>
    </row>
    <row r="53" spans="1:94" ht="19.95" customHeight="1">
      <c r="A53" s="959"/>
      <c r="B53" s="274" t="s">
        <v>441</v>
      </c>
      <c r="C53" s="274">
        <v>13029</v>
      </c>
      <c r="D53" s="274">
        <v>118</v>
      </c>
      <c r="E53" s="274">
        <v>133</v>
      </c>
      <c r="F53" s="274">
        <v>141</v>
      </c>
      <c r="G53" s="274">
        <v>144</v>
      </c>
      <c r="H53" s="274">
        <v>145</v>
      </c>
      <c r="I53" s="274">
        <v>157</v>
      </c>
      <c r="J53" s="274">
        <v>135</v>
      </c>
      <c r="K53" s="274">
        <v>160</v>
      </c>
      <c r="L53" s="274">
        <v>139</v>
      </c>
      <c r="M53" s="274">
        <v>129</v>
      </c>
      <c r="N53" s="274">
        <v>129</v>
      </c>
      <c r="O53" s="274">
        <v>125</v>
      </c>
      <c r="P53" s="274">
        <v>138</v>
      </c>
      <c r="Q53" s="274">
        <v>113</v>
      </c>
      <c r="R53" s="274">
        <v>133</v>
      </c>
      <c r="S53" s="274">
        <v>114</v>
      </c>
      <c r="T53" s="274">
        <v>102</v>
      </c>
      <c r="U53" s="274">
        <v>110</v>
      </c>
      <c r="V53" s="274">
        <v>137</v>
      </c>
      <c r="W53" s="274">
        <v>105</v>
      </c>
      <c r="X53" s="274">
        <v>141</v>
      </c>
      <c r="Y53" s="274">
        <v>135</v>
      </c>
      <c r="Z53" s="274">
        <v>142</v>
      </c>
      <c r="AA53" s="274">
        <v>165</v>
      </c>
      <c r="AB53" s="274">
        <v>192</v>
      </c>
      <c r="AC53" s="274">
        <v>204</v>
      </c>
      <c r="AD53" s="274">
        <v>221</v>
      </c>
      <c r="AE53" s="274">
        <v>237</v>
      </c>
      <c r="AF53" s="274">
        <v>291</v>
      </c>
      <c r="AG53" s="274">
        <v>280</v>
      </c>
      <c r="AH53" s="274">
        <v>279</v>
      </c>
      <c r="AI53" s="274">
        <v>216</v>
      </c>
      <c r="AJ53" s="274">
        <v>254</v>
      </c>
      <c r="AK53" s="274">
        <v>224</v>
      </c>
      <c r="AL53" s="274">
        <v>224</v>
      </c>
      <c r="AM53" s="274">
        <v>211</v>
      </c>
      <c r="AN53" s="274">
        <v>179</v>
      </c>
      <c r="AO53" s="274">
        <v>175</v>
      </c>
      <c r="AP53" s="274">
        <v>179</v>
      </c>
      <c r="AQ53" s="274">
        <v>177</v>
      </c>
      <c r="AR53" s="274">
        <v>183</v>
      </c>
      <c r="AS53" s="274">
        <v>190</v>
      </c>
      <c r="AT53" s="274">
        <v>152</v>
      </c>
      <c r="AU53" s="274">
        <v>124</v>
      </c>
      <c r="AV53" s="274">
        <v>166</v>
      </c>
      <c r="AW53" s="274">
        <v>141</v>
      </c>
      <c r="AX53" s="274">
        <v>160</v>
      </c>
      <c r="AY53" s="274">
        <v>120</v>
      </c>
      <c r="AZ53" s="274">
        <v>138</v>
      </c>
      <c r="BA53" s="274">
        <v>167</v>
      </c>
      <c r="BB53" s="274">
        <v>180</v>
      </c>
      <c r="BC53" s="274">
        <v>168</v>
      </c>
      <c r="BD53" s="274">
        <v>161</v>
      </c>
      <c r="BE53" s="274">
        <v>180</v>
      </c>
      <c r="BF53" s="274">
        <v>174</v>
      </c>
      <c r="BG53" s="274">
        <v>175</v>
      </c>
      <c r="BH53" s="274">
        <v>200</v>
      </c>
      <c r="BI53" s="274">
        <v>198</v>
      </c>
      <c r="BJ53" s="274">
        <v>186</v>
      </c>
      <c r="BK53" s="274">
        <v>184</v>
      </c>
      <c r="BL53" s="274">
        <v>231</v>
      </c>
      <c r="BM53" s="274">
        <v>158</v>
      </c>
      <c r="BN53" s="274">
        <v>166</v>
      </c>
      <c r="BO53" s="274">
        <v>168</v>
      </c>
      <c r="BP53" s="274">
        <v>177</v>
      </c>
      <c r="BQ53" s="274">
        <v>174</v>
      </c>
      <c r="BR53" s="274">
        <v>131</v>
      </c>
      <c r="BS53" s="274">
        <v>124</v>
      </c>
      <c r="BT53" s="274">
        <v>135</v>
      </c>
      <c r="BU53" s="274">
        <v>105</v>
      </c>
      <c r="BV53" s="274">
        <v>115</v>
      </c>
      <c r="BW53" s="274">
        <v>115</v>
      </c>
      <c r="BX53" s="274">
        <v>114</v>
      </c>
      <c r="BY53" s="274">
        <v>117</v>
      </c>
      <c r="BZ53" s="274">
        <v>91</v>
      </c>
      <c r="CA53" s="274">
        <v>75</v>
      </c>
      <c r="CB53" s="274">
        <v>92</v>
      </c>
      <c r="CC53" s="274">
        <v>84</v>
      </c>
      <c r="CD53" s="274">
        <v>69</v>
      </c>
      <c r="CE53" s="274">
        <v>62</v>
      </c>
      <c r="CF53" s="274">
        <v>54</v>
      </c>
      <c r="CG53" s="274">
        <v>58</v>
      </c>
      <c r="CH53" s="274">
        <v>65</v>
      </c>
      <c r="CI53" s="274">
        <v>43</v>
      </c>
      <c r="CJ53" s="274">
        <v>40</v>
      </c>
      <c r="CK53" s="274">
        <v>40</v>
      </c>
      <c r="CL53" s="274">
        <v>34</v>
      </c>
      <c r="CM53" s="274">
        <v>29</v>
      </c>
      <c r="CN53" s="274">
        <v>25</v>
      </c>
      <c r="CO53" s="274">
        <v>11</v>
      </c>
      <c r="CP53" s="274">
        <v>47</v>
      </c>
    </row>
    <row r="54" spans="1:94" ht="19.95" customHeight="1">
      <c r="A54" s="959"/>
      <c r="B54" s="274" t="s">
        <v>442</v>
      </c>
      <c r="C54" s="274">
        <v>13718</v>
      </c>
      <c r="D54" s="274">
        <v>156</v>
      </c>
      <c r="E54" s="274">
        <v>158</v>
      </c>
      <c r="F54" s="274">
        <v>146</v>
      </c>
      <c r="G54" s="274">
        <v>159</v>
      </c>
      <c r="H54" s="274">
        <v>157</v>
      </c>
      <c r="I54" s="274">
        <v>149</v>
      </c>
      <c r="J54" s="274">
        <v>180</v>
      </c>
      <c r="K54" s="274">
        <v>148</v>
      </c>
      <c r="L54" s="274">
        <v>183</v>
      </c>
      <c r="M54" s="274">
        <v>167</v>
      </c>
      <c r="N54" s="274">
        <v>144</v>
      </c>
      <c r="O54" s="274">
        <v>167</v>
      </c>
      <c r="P54" s="274">
        <v>154</v>
      </c>
      <c r="Q54" s="274">
        <v>151</v>
      </c>
      <c r="R54" s="274">
        <v>173</v>
      </c>
      <c r="S54" s="274">
        <v>158</v>
      </c>
      <c r="T54" s="274">
        <v>175</v>
      </c>
      <c r="U54" s="274">
        <v>189</v>
      </c>
      <c r="V54" s="274">
        <v>146</v>
      </c>
      <c r="W54" s="274">
        <v>146</v>
      </c>
      <c r="X54" s="274">
        <v>153</v>
      </c>
      <c r="Y54" s="274">
        <v>150</v>
      </c>
      <c r="Z54" s="274">
        <v>176</v>
      </c>
      <c r="AA54" s="274">
        <v>194</v>
      </c>
      <c r="AB54" s="274">
        <v>248</v>
      </c>
      <c r="AC54" s="274">
        <v>244</v>
      </c>
      <c r="AD54" s="274">
        <v>217</v>
      </c>
      <c r="AE54" s="274">
        <v>275</v>
      </c>
      <c r="AF54" s="274">
        <v>304</v>
      </c>
      <c r="AG54" s="274">
        <v>292</v>
      </c>
      <c r="AH54" s="274">
        <v>292</v>
      </c>
      <c r="AI54" s="274">
        <v>291</v>
      </c>
      <c r="AJ54" s="274">
        <v>247</v>
      </c>
      <c r="AK54" s="274">
        <v>204</v>
      </c>
      <c r="AL54" s="274">
        <v>241</v>
      </c>
      <c r="AM54" s="274">
        <v>229</v>
      </c>
      <c r="AN54" s="274">
        <v>219</v>
      </c>
      <c r="AO54" s="274">
        <v>212</v>
      </c>
      <c r="AP54" s="274">
        <v>229</v>
      </c>
      <c r="AQ54" s="274">
        <v>181</v>
      </c>
      <c r="AR54" s="274">
        <v>180</v>
      </c>
      <c r="AS54" s="274">
        <v>197</v>
      </c>
      <c r="AT54" s="274">
        <v>143</v>
      </c>
      <c r="AU54" s="274">
        <v>146</v>
      </c>
      <c r="AV54" s="274">
        <v>155</v>
      </c>
      <c r="AW54" s="274">
        <v>127</v>
      </c>
      <c r="AX54" s="274">
        <v>149</v>
      </c>
      <c r="AY54" s="274">
        <v>171</v>
      </c>
      <c r="AZ54" s="274">
        <v>154</v>
      </c>
      <c r="BA54" s="274">
        <v>169</v>
      </c>
      <c r="BB54" s="274">
        <v>206</v>
      </c>
      <c r="BC54" s="274">
        <v>161</v>
      </c>
      <c r="BD54" s="274">
        <v>194</v>
      </c>
      <c r="BE54" s="274">
        <v>171</v>
      </c>
      <c r="BF54" s="274">
        <v>188</v>
      </c>
      <c r="BG54" s="274">
        <v>224</v>
      </c>
      <c r="BH54" s="274">
        <v>209</v>
      </c>
      <c r="BI54" s="274">
        <v>216</v>
      </c>
      <c r="BJ54" s="274">
        <v>200</v>
      </c>
      <c r="BK54" s="274">
        <v>180</v>
      </c>
      <c r="BL54" s="274">
        <v>166</v>
      </c>
      <c r="BM54" s="274">
        <v>172</v>
      </c>
      <c r="BN54" s="274">
        <v>152</v>
      </c>
      <c r="BO54" s="274">
        <v>128</v>
      </c>
      <c r="BP54" s="274">
        <v>144</v>
      </c>
      <c r="BQ54" s="274">
        <v>120</v>
      </c>
      <c r="BR54" s="274">
        <v>91</v>
      </c>
      <c r="BS54" s="274">
        <v>104</v>
      </c>
      <c r="BT54" s="274">
        <v>109</v>
      </c>
      <c r="BU54" s="274">
        <v>95</v>
      </c>
      <c r="BV54" s="274">
        <v>69</v>
      </c>
      <c r="BW54" s="274">
        <v>103</v>
      </c>
      <c r="BX54" s="274">
        <v>101</v>
      </c>
      <c r="BY54" s="274">
        <v>86</v>
      </c>
      <c r="BZ54" s="274">
        <v>65</v>
      </c>
      <c r="CA54" s="274">
        <v>60</v>
      </c>
      <c r="CB54" s="274">
        <v>65</v>
      </c>
      <c r="CC54" s="274">
        <v>58</v>
      </c>
      <c r="CD54" s="274">
        <v>64</v>
      </c>
      <c r="CE54" s="274">
        <v>50</v>
      </c>
      <c r="CF54" s="274">
        <v>45</v>
      </c>
      <c r="CG54" s="274">
        <v>50</v>
      </c>
      <c r="CH54" s="274">
        <v>38</v>
      </c>
      <c r="CI54" s="274">
        <v>33</v>
      </c>
      <c r="CJ54" s="274">
        <v>48</v>
      </c>
      <c r="CK54" s="274">
        <v>28</v>
      </c>
      <c r="CL54" s="274">
        <v>28</v>
      </c>
      <c r="CM54" s="274">
        <v>23</v>
      </c>
      <c r="CN54" s="274">
        <v>18</v>
      </c>
      <c r="CO54" s="274">
        <v>11</v>
      </c>
      <c r="CP54" s="274">
        <v>50</v>
      </c>
    </row>
    <row r="55" spans="1:94" ht="19.95" customHeight="1">
      <c r="A55" s="960"/>
      <c r="B55" s="280" t="s">
        <v>443</v>
      </c>
      <c r="C55" s="280">
        <f>SUM(C48:C54)</f>
        <v>88787</v>
      </c>
      <c r="D55" s="280">
        <f t="shared" ref="D55:BO55" si="8">SUM(D48:D54)</f>
        <v>960</v>
      </c>
      <c r="E55" s="280">
        <f t="shared" si="8"/>
        <v>1009</v>
      </c>
      <c r="F55" s="280">
        <f t="shared" si="8"/>
        <v>1005</v>
      </c>
      <c r="G55" s="280">
        <f t="shared" si="8"/>
        <v>1050</v>
      </c>
      <c r="H55" s="280">
        <f t="shared" si="8"/>
        <v>1015</v>
      </c>
      <c r="I55" s="280">
        <f t="shared" si="8"/>
        <v>1088</v>
      </c>
      <c r="J55" s="280">
        <f t="shared" si="8"/>
        <v>1075</v>
      </c>
      <c r="K55" s="280">
        <f t="shared" si="8"/>
        <v>1086</v>
      </c>
      <c r="L55" s="280">
        <f t="shared" si="8"/>
        <v>1054</v>
      </c>
      <c r="M55" s="280">
        <f t="shared" si="8"/>
        <v>1084</v>
      </c>
      <c r="N55" s="280">
        <f t="shared" si="8"/>
        <v>963</v>
      </c>
      <c r="O55" s="280">
        <f t="shared" si="8"/>
        <v>966</v>
      </c>
      <c r="P55" s="280">
        <f t="shared" si="8"/>
        <v>907</v>
      </c>
      <c r="Q55" s="280">
        <f t="shared" si="8"/>
        <v>883</v>
      </c>
      <c r="R55" s="280">
        <f t="shared" si="8"/>
        <v>914</v>
      </c>
      <c r="S55" s="280">
        <f t="shared" si="8"/>
        <v>874</v>
      </c>
      <c r="T55" s="280">
        <f t="shared" si="8"/>
        <v>801</v>
      </c>
      <c r="U55" s="280">
        <f t="shared" si="8"/>
        <v>854</v>
      </c>
      <c r="V55" s="280">
        <f t="shared" si="8"/>
        <v>880</v>
      </c>
      <c r="W55" s="280">
        <f t="shared" si="8"/>
        <v>966</v>
      </c>
      <c r="X55" s="280">
        <f t="shared" si="8"/>
        <v>1052</v>
      </c>
      <c r="Y55" s="280">
        <f t="shared" si="8"/>
        <v>1106</v>
      </c>
      <c r="Z55" s="280">
        <f t="shared" si="8"/>
        <v>1353</v>
      </c>
      <c r="AA55" s="280">
        <f t="shared" si="8"/>
        <v>1491</v>
      </c>
      <c r="AB55" s="280">
        <f t="shared" si="8"/>
        <v>1623</v>
      </c>
      <c r="AC55" s="280">
        <f t="shared" si="8"/>
        <v>1590</v>
      </c>
      <c r="AD55" s="280">
        <f t="shared" si="8"/>
        <v>1671</v>
      </c>
      <c r="AE55" s="280">
        <f t="shared" si="8"/>
        <v>1758</v>
      </c>
      <c r="AF55" s="280">
        <f t="shared" si="8"/>
        <v>2145</v>
      </c>
      <c r="AG55" s="280">
        <f t="shared" si="8"/>
        <v>2112</v>
      </c>
      <c r="AH55" s="280">
        <f t="shared" si="8"/>
        <v>2038</v>
      </c>
      <c r="AI55" s="280">
        <f t="shared" si="8"/>
        <v>1927</v>
      </c>
      <c r="AJ55" s="280">
        <f t="shared" si="8"/>
        <v>1774</v>
      </c>
      <c r="AK55" s="280">
        <f t="shared" si="8"/>
        <v>1800</v>
      </c>
      <c r="AL55" s="280">
        <f t="shared" si="8"/>
        <v>1706</v>
      </c>
      <c r="AM55" s="280">
        <f t="shared" si="8"/>
        <v>1584</v>
      </c>
      <c r="AN55" s="280">
        <f t="shared" si="8"/>
        <v>1477</v>
      </c>
      <c r="AO55" s="280">
        <f t="shared" si="8"/>
        <v>1447</v>
      </c>
      <c r="AP55" s="280">
        <f t="shared" si="8"/>
        <v>1421</v>
      </c>
      <c r="AQ55" s="280">
        <f t="shared" si="8"/>
        <v>1295</v>
      </c>
      <c r="AR55" s="280">
        <f t="shared" si="8"/>
        <v>1207</v>
      </c>
      <c r="AS55" s="280">
        <f t="shared" si="8"/>
        <v>1244</v>
      </c>
      <c r="AT55" s="280">
        <f t="shared" si="8"/>
        <v>1070</v>
      </c>
      <c r="AU55" s="280">
        <f t="shared" si="8"/>
        <v>958</v>
      </c>
      <c r="AV55" s="280">
        <f t="shared" si="8"/>
        <v>1017</v>
      </c>
      <c r="AW55" s="280">
        <f t="shared" si="8"/>
        <v>970</v>
      </c>
      <c r="AX55" s="280">
        <f t="shared" si="8"/>
        <v>944</v>
      </c>
      <c r="AY55" s="280">
        <f t="shared" si="8"/>
        <v>929</v>
      </c>
      <c r="AZ55" s="280">
        <f t="shared" si="8"/>
        <v>1010</v>
      </c>
      <c r="BA55" s="280">
        <f t="shared" si="8"/>
        <v>1009</v>
      </c>
      <c r="BB55" s="280">
        <f t="shared" si="8"/>
        <v>1085</v>
      </c>
      <c r="BC55" s="280">
        <f t="shared" si="8"/>
        <v>1078</v>
      </c>
      <c r="BD55" s="280">
        <f t="shared" si="8"/>
        <v>1119</v>
      </c>
      <c r="BE55" s="280">
        <f t="shared" si="8"/>
        <v>1133</v>
      </c>
      <c r="BF55" s="280">
        <f t="shared" si="8"/>
        <v>1040</v>
      </c>
      <c r="BG55" s="280">
        <f t="shared" si="8"/>
        <v>1134</v>
      </c>
      <c r="BH55" s="280">
        <f t="shared" si="8"/>
        <v>1171</v>
      </c>
      <c r="BI55" s="280">
        <f t="shared" si="8"/>
        <v>1159</v>
      </c>
      <c r="BJ55" s="280">
        <f t="shared" si="8"/>
        <v>1144</v>
      </c>
      <c r="BK55" s="280">
        <f t="shared" si="8"/>
        <v>1075</v>
      </c>
      <c r="BL55" s="280">
        <f t="shared" si="8"/>
        <v>1082</v>
      </c>
      <c r="BM55" s="280">
        <f t="shared" si="8"/>
        <v>965</v>
      </c>
      <c r="BN55" s="280">
        <f t="shared" si="8"/>
        <v>962</v>
      </c>
      <c r="BO55" s="280">
        <f t="shared" si="8"/>
        <v>882</v>
      </c>
      <c r="BP55" s="280">
        <f t="shared" ref="BP55:CP55" si="9">SUM(BP48:BP54)</f>
        <v>856</v>
      </c>
      <c r="BQ55" s="280">
        <f t="shared" si="9"/>
        <v>797</v>
      </c>
      <c r="BR55" s="280">
        <f t="shared" si="9"/>
        <v>712</v>
      </c>
      <c r="BS55" s="280">
        <f t="shared" si="9"/>
        <v>729</v>
      </c>
      <c r="BT55" s="280">
        <f t="shared" si="9"/>
        <v>698</v>
      </c>
      <c r="BU55" s="280">
        <f t="shared" si="9"/>
        <v>626</v>
      </c>
      <c r="BV55" s="280">
        <f t="shared" si="9"/>
        <v>603</v>
      </c>
      <c r="BW55" s="280">
        <f t="shared" si="9"/>
        <v>628</v>
      </c>
      <c r="BX55" s="280">
        <f t="shared" si="9"/>
        <v>612</v>
      </c>
      <c r="BY55" s="280">
        <f t="shared" si="9"/>
        <v>659</v>
      </c>
      <c r="BZ55" s="280">
        <f t="shared" si="9"/>
        <v>482</v>
      </c>
      <c r="CA55" s="280">
        <f t="shared" si="9"/>
        <v>418</v>
      </c>
      <c r="CB55" s="280">
        <f t="shared" si="9"/>
        <v>436</v>
      </c>
      <c r="CC55" s="280">
        <f t="shared" si="9"/>
        <v>385</v>
      </c>
      <c r="CD55" s="280">
        <f t="shared" si="9"/>
        <v>363</v>
      </c>
      <c r="CE55" s="280">
        <f t="shared" si="9"/>
        <v>325</v>
      </c>
      <c r="CF55" s="280">
        <f t="shared" si="9"/>
        <v>286</v>
      </c>
      <c r="CG55" s="280">
        <f t="shared" si="9"/>
        <v>303</v>
      </c>
      <c r="CH55" s="280">
        <f t="shared" si="9"/>
        <v>264</v>
      </c>
      <c r="CI55" s="280">
        <f t="shared" si="9"/>
        <v>225</v>
      </c>
      <c r="CJ55" s="280">
        <f t="shared" si="9"/>
        <v>221</v>
      </c>
      <c r="CK55" s="280">
        <f t="shared" si="9"/>
        <v>186</v>
      </c>
      <c r="CL55" s="280">
        <f t="shared" si="9"/>
        <v>149</v>
      </c>
      <c r="CM55" s="280">
        <f t="shared" si="9"/>
        <v>151</v>
      </c>
      <c r="CN55" s="280">
        <f t="shared" si="9"/>
        <v>114</v>
      </c>
      <c r="CO55" s="280">
        <f t="shared" si="9"/>
        <v>93</v>
      </c>
      <c r="CP55" s="280">
        <f t="shared" si="9"/>
        <v>275</v>
      </c>
    </row>
    <row r="56" spans="1:94" ht="19.95" customHeight="1">
      <c r="A56" s="312" t="s">
        <v>5</v>
      </c>
      <c r="B56" s="274" t="s">
        <v>444</v>
      </c>
      <c r="C56" s="274">
        <v>18611</v>
      </c>
      <c r="D56" s="274">
        <v>84</v>
      </c>
      <c r="E56" s="274">
        <v>95</v>
      </c>
      <c r="F56" s="274">
        <v>87</v>
      </c>
      <c r="G56" s="274">
        <v>97</v>
      </c>
      <c r="H56" s="274">
        <v>95</v>
      </c>
      <c r="I56" s="274">
        <v>81</v>
      </c>
      <c r="J56" s="274">
        <v>89</v>
      </c>
      <c r="K56" s="274">
        <v>94</v>
      </c>
      <c r="L56" s="274">
        <v>91</v>
      </c>
      <c r="M56" s="274">
        <v>87</v>
      </c>
      <c r="N56" s="274">
        <v>66</v>
      </c>
      <c r="O56" s="274">
        <v>64</v>
      </c>
      <c r="P56" s="274">
        <v>46</v>
      </c>
      <c r="Q56" s="274">
        <v>34</v>
      </c>
      <c r="R56" s="274">
        <v>47</v>
      </c>
      <c r="S56" s="274">
        <v>41</v>
      </c>
      <c r="T56" s="274">
        <v>37</v>
      </c>
      <c r="U56" s="274">
        <v>86</v>
      </c>
      <c r="V56" s="274">
        <v>426</v>
      </c>
      <c r="W56" s="274">
        <v>864</v>
      </c>
      <c r="X56" s="274">
        <v>876</v>
      </c>
      <c r="Y56" s="274">
        <v>907</v>
      </c>
      <c r="Z56" s="274">
        <v>1017</v>
      </c>
      <c r="AA56" s="274">
        <v>1018</v>
      </c>
      <c r="AB56" s="274">
        <v>906</v>
      </c>
      <c r="AC56" s="274">
        <v>792</v>
      </c>
      <c r="AD56" s="274">
        <v>639</v>
      </c>
      <c r="AE56" s="274">
        <v>633</v>
      </c>
      <c r="AF56" s="274">
        <v>622</v>
      </c>
      <c r="AG56" s="274">
        <v>557</v>
      </c>
      <c r="AH56" s="274">
        <v>518</v>
      </c>
      <c r="AI56" s="274">
        <v>527</v>
      </c>
      <c r="AJ56" s="274">
        <v>458</v>
      </c>
      <c r="AK56" s="274">
        <v>359</v>
      </c>
      <c r="AL56" s="274">
        <v>342</v>
      </c>
      <c r="AM56" s="274">
        <v>318</v>
      </c>
      <c r="AN56" s="274">
        <v>306</v>
      </c>
      <c r="AO56" s="274">
        <v>258</v>
      </c>
      <c r="AP56" s="274">
        <v>304</v>
      </c>
      <c r="AQ56" s="274">
        <v>289</v>
      </c>
      <c r="AR56" s="274">
        <v>224</v>
      </c>
      <c r="AS56" s="274">
        <v>208</v>
      </c>
      <c r="AT56" s="274">
        <v>197</v>
      </c>
      <c r="AU56" s="274">
        <v>168</v>
      </c>
      <c r="AV56" s="274">
        <v>152</v>
      </c>
      <c r="AW56" s="274">
        <v>195</v>
      </c>
      <c r="AX56" s="274">
        <v>135</v>
      </c>
      <c r="AY56" s="274">
        <v>184</v>
      </c>
      <c r="AZ56" s="274">
        <v>150</v>
      </c>
      <c r="BA56" s="274">
        <v>133</v>
      </c>
      <c r="BB56" s="274">
        <v>144</v>
      </c>
      <c r="BC56" s="274">
        <v>148</v>
      </c>
      <c r="BD56" s="274">
        <v>126</v>
      </c>
      <c r="BE56" s="274">
        <v>133</v>
      </c>
      <c r="BF56" s="274">
        <v>139</v>
      </c>
      <c r="BG56" s="274">
        <v>98</v>
      </c>
      <c r="BH56" s="274">
        <v>116</v>
      </c>
      <c r="BI56" s="274">
        <v>138</v>
      </c>
      <c r="BJ56" s="274">
        <v>117</v>
      </c>
      <c r="BK56" s="274">
        <v>112</v>
      </c>
      <c r="BL56" s="274">
        <v>103</v>
      </c>
      <c r="BM56" s="274">
        <v>79</v>
      </c>
      <c r="BN56" s="274">
        <v>84</v>
      </c>
      <c r="BO56" s="274">
        <v>81</v>
      </c>
      <c r="BP56" s="274">
        <v>75</v>
      </c>
      <c r="BQ56" s="274">
        <v>82</v>
      </c>
      <c r="BR56" s="274">
        <v>60</v>
      </c>
      <c r="BS56" s="274">
        <v>74</v>
      </c>
      <c r="BT56" s="274">
        <v>64</v>
      </c>
      <c r="BU56" s="274">
        <v>64</v>
      </c>
      <c r="BV56" s="274">
        <v>50</v>
      </c>
      <c r="BW56" s="274">
        <v>56</v>
      </c>
      <c r="BX56" s="274">
        <v>59</v>
      </c>
      <c r="BY56" s="274">
        <v>55</v>
      </c>
      <c r="BZ56" s="274">
        <v>38</v>
      </c>
      <c r="CA56" s="274">
        <v>39</v>
      </c>
      <c r="CB56" s="274">
        <v>32</v>
      </c>
      <c r="CC56" s="274">
        <v>23</v>
      </c>
      <c r="CD56" s="274">
        <v>20</v>
      </c>
      <c r="CE56" s="274">
        <v>18</v>
      </c>
      <c r="CF56" s="274">
        <v>28</v>
      </c>
      <c r="CG56" s="274">
        <v>27</v>
      </c>
      <c r="CH56" s="274">
        <v>21</v>
      </c>
      <c r="CI56" s="274">
        <v>18</v>
      </c>
      <c r="CJ56" s="274">
        <v>21</v>
      </c>
      <c r="CK56" s="274">
        <v>14</v>
      </c>
      <c r="CL56" s="274">
        <v>9</v>
      </c>
      <c r="CM56" s="274">
        <v>9</v>
      </c>
      <c r="CN56" s="274">
        <v>7</v>
      </c>
      <c r="CO56" s="274">
        <v>8</v>
      </c>
      <c r="CP56" s="274">
        <v>19</v>
      </c>
    </row>
    <row r="57" spans="1:94" ht="19.95" customHeight="1">
      <c r="A57" s="964"/>
      <c r="B57" s="274" t="s">
        <v>445</v>
      </c>
      <c r="C57" s="274">
        <v>12599</v>
      </c>
      <c r="D57" s="274">
        <v>130</v>
      </c>
      <c r="E57" s="274">
        <v>154</v>
      </c>
      <c r="F57" s="274">
        <v>159</v>
      </c>
      <c r="G57" s="274">
        <v>143</v>
      </c>
      <c r="H57" s="274">
        <v>164</v>
      </c>
      <c r="I57" s="274">
        <v>147</v>
      </c>
      <c r="J57" s="274">
        <v>136</v>
      </c>
      <c r="K57" s="274">
        <v>170</v>
      </c>
      <c r="L57" s="274">
        <v>152</v>
      </c>
      <c r="M57" s="274">
        <v>176</v>
      </c>
      <c r="N57" s="274">
        <v>137</v>
      </c>
      <c r="O57" s="274">
        <v>150</v>
      </c>
      <c r="P57" s="274">
        <v>163</v>
      </c>
      <c r="Q57" s="274">
        <v>148</v>
      </c>
      <c r="R57" s="274">
        <v>125</v>
      </c>
      <c r="S57" s="274">
        <v>119</v>
      </c>
      <c r="T57" s="274">
        <v>134</v>
      </c>
      <c r="U57" s="274">
        <v>185</v>
      </c>
      <c r="V57" s="274">
        <v>142</v>
      </c>
      <c r="W57" s="274">
        <v>142</v>
      </c>
      <c r="X57" s="274">
        <v>157</v>
      </c>
      <c r="Y57" s="274">
        <v>144</v>
      </c>
      <c r="Z57" s="274">
        <v>164</v>
      </c>
      <c r="AA57" s="274">
        <v>200</v>
      </c>
      <c r="AB57" s="274">
        <v>232</v>
      </c>
      <c r="AC57" s="274">
        <v>214</v>
      </c>
      <c r="AD57" s="274">
        <v>234</v>
      </c>
      <c r="AE57" s="274">
        <v>234</v>
      </c>
      <c r="AF57" s="274">
        <v>333</v>
      </c>
      <c r="AG57" s="274">
        <v>285</v>
      </c>
      <c r="AH57" s="274">
        <v>264</v>
      </c>
      <c r="AI57" s="274">
        <v>244</v>
      </c>
      <c r="AJ57" s="274">
        <v>232</v>
      </c>
      <c r="AK57" s="274">
        <v>222</v>
      </c>
      <c r="AL57" s="274">
        <v>208</v>
      </c>
      <c r="AM57" s="274">
        <v>205</v>
      </c>
      <c r="AN57" s="274">
        <v>169</v>
      </c>
      <c r="AO57" s="274">
        <v>192</v>
      </c>
      <c r="AP57" s="274">
        <v>186</v>
      </c>
      <c r="AQ57" s="274">
        <v>165</v>
      </c>
      <c r="AR57" s="274">
        <v>179</v>
      </c>
      <c r="AS57" s="274">
        <v>131</v>
      </c>
      <c r="AT57" s="274">
        <v>136</v>
      </c>
      <c r="AU57" s="274">
        <v>137</v>
      </c>
      <c r="AV57" s="274">
        <v>148</v>
      </c>
      <c r="AW57" s="274">
        <v>142</v>
      </c>
      <c r="AX57" s="274">
        <v>124</v>
      </c>
      <c r="AY57" s="274">
        <v>174</v>
      </c>
      <c r="AZ57" s="274">
        <v>164</v>
      </c>
      <c r="BA57" s="274">
        <v>147</v>
      </c>
      <c r="BB57" s="274">
        <v>157</v>
      </c>
      <c r="BC57" s="274">
        <v>150</v>
      </c>
      <c r="BD57" s="274">
        <v>166</v>
      </c>
      <c r="BE57" s="274">
        <v>159</v>
      </c>
      <c r="BF57" s="274">
        <v>158</v>
      </c>
      <c r="BG57" s="274">
        <v>141</v>
      </c>
      <c r="BH57" s="274">
        <v>142</v>
      </c>
      <c r="BI57" s="274">
        <v>141</v>
      </c>
      <c r="BJ57" s="274">
        <v>176</v>
      </c>
      <c r="BK57" s="274">
        <v>159</v>
      </c>
      <c r="BL57" s="274">
        <v>123</v>
      </c>
      <c r="BM57" s="274">
        <v>137</v>
      </c>
      <c r="BN57" s="274">
        <v>107</v>
      </c>
      <c r="BO57" s="274">
        <v>133</v>
      </c>
      <c r="BP57" s="274">
        <v>121</v>
      </c>
      <c r="BQ57" s="274">
        <v>124</v>
      </c>
      <c r="BR57" s="274">
        <v>122</v>
      </c>
      <c r="BS57" s="274">
        <v>86</v>
      </c>
      <c r="BT57" s="274">
        <v>73</v>
      </c>
      <c r="BU57" s="274">
        <v>101</v>
      </c>
      <c r="BV57" s="274">
        <v>101</v>
      </c>
      <c r="BW57" s="274">
        <v>90</v>
      </c>
      <c r="BX57" s="274">
        <v>103</v>
      </c>
      <c r="BY57" s="274">
        <v>113</v>
      </c>
      <c r="BZ57" s="274">
        <v>73</v>
      </c>
      <c r="CA57" s="274">
        <v>69</v>
      </c>
      <c r="CB57" s="274">
        <v>82</v>
      </c>
      <c r="CC57" s="274">
        <v>70</v>
      </c>
      <c r="CD57" s="274">
        <v>61</v>
      </c>
      <c r="CE57" s="274">
        <v>54</v>
      </c>
      <c r="CF57" s="274">
        <v>41</v>
      </c>
      <c r="CG57" s="274">
        <v>54</v>
      </c>
      <c r="CH57" s="274">
        <v>44</v>
      </c>
      <c r="CI57" s="274">
        <v>44</v>
      </c>
      <c r="CJ57" s="274">
        <v>24</v>
      </c>
      <c r="CK57" s="274">
        <v>27</v>
      </c>
      <c r="CL57" s="274">
        <v>26</v>
      </c>
      <c r="CM57" s="274">
        <v>23</v>
      </c>
      <c r="CN57" s="274">
        <v>21</v>
      </c>
      <c r="CO57" s="274">
        <v>15</v>
      </c>
      <c r="CP57" s="274">
        <v>46</v>
      </c>
    </row>
    <row r="58" spans="1:94" ht="19.95" customHeight="1">
      <c r="A58" s="964"/>
      <c r="B58" s="274" t="s">
        <v>446</v>
      </c>
      <c r="C58" s="274">
        <v>13778</v>
      </c>
      <c r="D58" s="274">
        <v>152</v>
      </c>
      <c r="E58" s="274">
        <v>164</v>
      </c>
      <c r="F58" s="274">
        <v>161</v>
      </c>
      <c r="G58" s="274">
        <v>192</v>
      </c>
      <c r="H58" s="274">
        <v>175</v>
      </c>
      <c r="I58" s="274">
        <v>174</v>
      </c>
      <c r="J58" s="274">
        <v>170</v>
      </c>
      <c r="K58" s="274">
        <v>173</v>
      </c>
      <c r="L58" s="274">
        <v>198</v>
      </c>
      <c r="M58" s="274">
        <v>171</v>
      </c>
      <c r="N58" s="274">
        <v>165</v>
      </c>
      <c r="O58" s="274">
        <v>180</v>
      </c>
      <c r="P58" s="274">
        <v>196</v>
      </c>
      <c r="Q58" s="274">
        <v>149</v>
      </c>
      <c r="R58" s="274">
        <v>172</v>
      </c>
      <c r="S58" s="274">
        <v>165</v>
      </c>
      <c r="T58" s="274">
        <v>172</v>
      </c>
      <c r="U58" s="274">
        <v>142</v>
      </c>
      <c r="V58" s="274">
        <v>133</v>
      </c>
      <c r="W58" s="274">
        <v>145</v>
      </c>
      <c r="X58" s="274">
        <v>143</v>
      </c>
      <c r="Y58" s="274">
        <v>154</v>
      </c>
      <c r="Z58" s="274">
        <v>147</v>
      </c>
      <c r="AA58" s="274">
        <v>132</v>
      </c>
      <c r="AB58" s="274">
        <v>222</v>
      </c>
      <c r="AC58" s="274">
        <v>208</v>
      </c>
      <c r="AD58" s="274">
        <v>236</v>
      </c>
      <c r="AE58" s="274">
        <v>244</v>
      </c>
      <c r="AF58" s="274">
        <v>322</v>
      </c>
      <c r="AG58" s="274">
        <v>256</v>
      </c>
      <c r="AH58" s="274">
        <v>245</v>
      </c>
      <c r="AI58" s="274">
        <v>274</v>
      </c>
      <c r="AJ58" s="274">
        <v>238</v>
      </c>
      <c r="AK58" s="274">
        <v>247</v>
      </c>
      <c r="AL58" s="274">
        <v>233</v>
      </c>
      <c r="AM58" s="274">
        <v>257</v>
      </c>
      <c r="AN58" s="274">
        <v>211</v>
      </c>
      <c r="AO58" s="274">
        <v>238</v>
      </c>
      <c r="AP58" s="274">
        <v>217</v>
      </c>
      <c r="AQ58" s="274">
        <v>209</v>
      </c>
      <c r="AR58" s="274">
        <v>193</v>
      </c>
      <c r="AS58" s="274">
        <v>185</v>
      </c>
      <c r="AT58" s="274">
        <v>163</v>
      </c>
      <c r="AU58" s="274">
        <v>155</v>
      </c>
      <c r="AV58" s="274">
        <v>159</v>
      </c>
      <c r="AW58" s="274">
        <v>181</v>
      </c>
      <c r="AX58" s="274">
        <v>130</v>
      </c>
      <c r="AY58" s="274">
        <v>149</v>
      </c>
      <c r="AZ58" s="274">
        <v>185</v>
      </c>
      <c r="BA58" s="274">
        <v>217</v>
      </c>
      <c r="BB58" s="274">
        <v>161</v>
      </c>
      <c r="BC58" s="274">
        <v>187</v>
      </c>
      <c r="BD58" s="274">
        <v>194</v>
      </c>
      <c r="BE58" s="274">
        <v>178</v>
      </c>
      <c r="BF58" s="274">
        <v>218</v>
      </c>
      <c r="BG58" s="274">
        <v>180</v>
      </c>
      <c r="BH58" s="274">
        <v>183</v>
      </c>
      <c r="BI58" s="274">
        <v>188</v>
      </c>
      <c r="BJ58" s="274">
        <v>171</v>
      </c>
      <c r="BK58" s="274">
        <v>158</v>
      </c>
      <c r="BL58" s="274">
        <v>142</v>
      </c>
      <c r="BM58" s="274">
        <v>163</v>
      </c>
      <c r="BN58" s="274">
        <v>143</v>
      </c>
      <c r="BO58" s="274">
        <v>173</v>
      </c>
      <c r="BP58" s="274">
        <v>136</v>
      </c>
      <c r="BQ58" s="274">
        <v>143</v>
      </c>
      <c r="BR58" s="274">
        <v>119</v>
      </c>
      <c r="BS58" s="274">
        <v>93</v>
      </c>
      <c r="BT58" s="274">
        <v>99</v>
      </c>
      <c r="BU58" s="274">
        <v>121</v>
      </c>
      <c r="BV58" s="274">
        <v>111</v>
      </c>
      <c r="BW58" s="274">
        <v>117</v>
      </c>
      <c r="BX58" s="274">
        <v>108</v>
      </c>
      <c r="BY58" s="274">
        <v>105</v>
      </c>
      <c r="BZ58" s="274">
        <v>61</v>
      </c>
      <c r="CA58" s="274">
        <v>60</v>
      </c>
      <c r="CB58" s="274">
        <v>75</v>
      </c>
      <c r="CC58" s="274">
        <v>65</v>
      </c>
      <c r="CD58" s="274">
        <v>60</v>
      </c>
      <c r="CE58" s="274">
        <v>31</v>
      </c>
      <c r="CF58" s="274">
        <v>49</v>
      </c>
      <c r="CG58" s="274">
        <v>35</v>
      </c>
      <c r="CH58" s="274">
        <v>30</v>
      </c>
      <c r="CI58" s="274">
        <v>33</v>
      </c>
      <c r="CJ58" s="274">
        <v>25</v>
      </c>
      <c r="CK58" s="274">
        <v>25</v>
      </c>
      <c r="CL58" s="274">
        <v>19</v>
      </c>
      <c r="CM58" s="274">
        <v>21</v>
      </c>
      <c r="CN58" s="274">
        <v>24</v>
      </c>
      <c r="CO58" s="274">
        <v>15</v>
      </c>
      <c r="CP58" s="274">
        <v>60</v>
      </c>
    </row>
    <row r="59" spans="1:94" ht="19.95" customHeight="1">
      <c r="A59" s="964"/>
      <c r="B59" s="274" t="s">
        <v>447</v>
      </c>
      <c r="C59" s="274">
        <v>15079</v>
      </c>
      <c r="D59" s="274">
        <v>165</v>
      </c>
      <c r="E59" s="274">
        <v>167</v>
      </c>
      <c r="F59" s="274">
        <v>158</v>
      </c>
      <c r="G59" s="274">
        <v>185</v>
      </c>
      <c r="H59" s="274">
        <v>171</v>
      </c>
      <c r="I59" s="274">
        <v>171</v>
      </c>
      <c r="J59" s="274">
        <v>159</v>
      </c>
      <c r="K59" s="274">
        <v>160</v>
      </c>
      <c r="L59" s="274">
        <v>174</v>
      </c>
      <c r="M59" s="274">
        <v>205</v>
      </c>
      <c r="N59" s="274">
        <v>169</v>
      </c>
      <c r="O59" s="274">
        <v>187</v>
      </c>
      <c r="P59" s="274">
        <v>199</v>
      </c>
      <c r="Q59" s="274">
        <v>180</v>
      </c>
      <c r="R59" s="274">
        <v>161</v>
      </c>
      <c r="S59" s="274">
        <v>181</v>
      </c>
      <c r="T59" s="274">
        <v>138</v>
      </c>
      <c r="U59" s="274">
        <v>164</v>
      </c>
      <c r="V59" s="274">
        <v>155</v>
      </c>
      <c r="W59" s="274">
        <v>125</v>
      </c>
      <c r="X59" s="274">
        <v>144</v>
      </c>
      <c r="Y59" s="274">
        <v>124</v>
      </c>
      <c r="Z59" s="274">
        <v>153</v>
      </c>
      <c r="AA59" s="274">
        <v>211</v>
      </c>
      <c r="AB59" s="274">
        <v>205</v>
      </c>
      <c r="AC59" s="274">
        <v>205</v>
      </c>
      <c r="AD59" s="274">
        <v>220</v>
      </c>
      <c r="AE59" s="274">
        <v>279</v>
      </c>
      <c r="AF59" s="274">
        <v>299</v>
      </c>
      <c r="AG59" s="274">
        <v>313</v>
      </c>
      <c r="AH59" s="274">
        <v>295</v>
      </c>
      <c r="AI59" s="274">
        <v>288</v>
      </c>
      <c r="AJ59" s="274">
        <v>272</v>
      </c>
      <c r="AK59" s="274">
        <v>261</v>
      </c>
      <c r="AL59" s="274">
        <v>269</v>
      </c>
      <c r="AM59" s="274">
        <v>283</v>
      </c>
      <c r="AN59" s="274">
        <v>229</v>
      </c>
      <c r="AO59" s="274">
        <v>234</v>
      </c>
      <c r="AP59" s="274">
        <v>215</v>
      </c>
      <c r="AQ59" s="274">
        <v>251</v>
      </c>
      <c r="AR59" s="274">
        <v>230</v>
      </c>
      <c r="AS59" s="274">
        <v>235</v>
      </c>
      <c r="AT59" s="274">
        <v>203</v>
      </c>
      <c r="AU59" s="274">
        <v>173</v>
      </c>
      <c r="AV59" s="274">
        <v>151</v>
      </c>
      <c r="AW59" s="274">
        <v>164</v>
      </c>
      <c r="AX59" s="274">
        <v>201</v>
      </c>
      <c r="AY59" s="274">
        <v>214</v>
      </c>
      <c r="AZ59" s="274">
        <v>209</v>
      </c>
      <c r="BA59" s="274">
        <v>202</v>
      </c>
      <c r="BB59" s="274">
        <v>181</v>
      </c>
      <c r="BC59" s="274">
        <v>202</v>
      </c>
      <c r="BD59" s="274">
        <v>221</v>
      </c>
      <c r="BE59" s="274">
        <v>219</v>
      </c>
      <c r="BF59" s="274">
        <v>207</v>
      </c>
      <c r="BG59" s="274">
        <v>220</v>
      </c>
      <c r="BH59" s="274">
        <v>204</v>
      </c>
      <c r="BI59" s="274">
        <v>182</v>
      </c>
      <c r="BJ59" s="274">
        <v>203</v>
      </c>
      <c r="BK59" s="274">
        <v>204</v>
      </c>
      <c r="BL59" s="274">
        <v>189</v>
      </c>
      <c r="BM59" s="274">
        <v>193</v>
      </c>
      <c r="BN59" s="274">
        <v>204</v>
      </c>
      <c r="BO59" s="274">
        <v>164</v>
      </c>
      <c r="BP59" s="274">
        <v>179</v>
      </c>
      <c r="BQ59" s="274">
        <v>165</v>
      </c>
      <c r="BR59" s="274">
        <v>136</v>
      </c>
      <c r="BS59" s="274">
        <v>131</v>
      </c>
      <c r="BT59" s="274">
        <v>121</v>
      </c>
      <c r="BU59" s="274">
        <v>104</v>
      </c>
      <c r="BV59" s="274">
        <v>109</v>
      </c>
      <c r="BW59" s="274">
        <v>122</v>
      </c>
      <c r="BX59" s="274">
        <v>98</v>
      </c>
      <c r="BY59" s="274">
        <v>92</v>
      </c>
      <c r="BZ59" s="274">
        <v>94</v>
      </c>
      <c r="CA59" s="274">
        <v>85</v>
      </c>
      <c r="CB59" s="274">
        <v>82</v>
      </c>
      <c r="CC59" s="274">
        <v>70</v>
      </c>
      <c r="CD59" s="274">
        <v>72</v>
      </c>
      <c r="CE59" s="274">
        <v>63</v>
      </c>
      <c r="CF59" s="274">
        <v>51</v>
      </c>
      <c r="CG59" s="274">
        <v>52</v>
      </c>
      <c r="CH59" s="274">
        <v>56</v>
      </c>
      <c r="CI59" s="274">
        <v>42</v>
      </c>
      <c r="CJ59" s="274">
        <v>46</v>
      </c>
      <c r="CK59" s="274">
        <v>36</v>
      </c>
      <c r="CL59" s="274">
        <v>37</v>
      </c>
      <c r="CM59" s="274">
        <v>28</v>
      </c>
      <c r="CN59" s="274">
        <v>26</v>
      </c>
      <c r="CO59" s="274">
        <v>17</v>
      </c>
      <c r="CP59" s="274">
        <v>66</v>
      </c>
    </row>
    <row r="60" spans="1:94" ht="19.95" customHeight="1">
      <c r="A60" s="964"/>
      <c r="B60" s="274" t="s">
        <v>448</v>
      </c>
      <c r="C60" s="274">
        <v>13242</v>
      </c>
      <c r="D60" s="274">
        <v>94</v>
      </c>
      <c r="E60" s="274">
        <v>103</v>
      </c>
      <c r="F60" s="274">
        <v>82</v>
      </c>
      <c r="G60" s="274">
        <v>83</v>
      </c>
      <c r="H60" s="274">
        <v>92</v>
      </c>
      <c r="I60" s="274">
        <v>80</v>
      </c>
      <c r="J60" s="274">
        <v>111</v>
      </c>
      <c r="K60" s="274">
        <v>94</v>
      </c>
      <c r="L60" s="274">
        <v>107</v>
      </c>
      <c r="M60" s="274">
        <v>114</v>
      </c>
      <c r="N60" s="274">
        <v>79</v>
      </c>
      <c r="O60" s="274">
        <v>97</v>
      </c>
      <c r="P60" s="274">
        <v>87</v>
      </c>
      <c r="Q60" s="274">
        <v>71</v>
      </c>
      <c r="R60" s="274">
        <v>75</v>
      </c>
      <c r="S60" s="274">
        <v>74</v>
      </c>
      <c r="T60" s="274">
        <v>81</v>
      </c>
      <c r="U60" s="274">
        <v>77</v>
      </c>
      <c r="V60" s="274">
        <v>168</v>
      </c>
      <c r="W60" s="274">
        <v>390</v>
      </c>
      <c r="X60" s="274">
        <v>542</v>
      </c>
      <c r="Y60" s="274">
        <v>544</v>
      </c>
      <c r="Z60" s="274">
        <v>520</v>
      </c>
      <c r="AA60" s="274">
        <v>561</v>
      </c>
      <c r="AB60" s="274">
        <v>486</v>
      </c>
      <c r="AC60" s="274">
        <v>464</v>
      </c>
      <c r="AD60" s="274">
        <v>377</v>
      </c>
      <c r="AE60" s="274">
        <v>364</v>
      </c>
      <c r="AF60" s="274">
        <v>399</v>
      </c>
      <c r="AG60" s="274">
        <v>353</v>
      </c>
      <c r="AH60" s="274">
        <v>314</v>
      </c>
      <c r="AI60" s="274">
        <v>316</v>
      </c>
      <c r="AJ60" s="274">
        <v>334</v>
      </c>
      <c r="AK60" s="274">
        <v>235</v>
      </c>
      <c r="AL60" s="274">
        <v>206</v>
      </c>
      <c r="AM60" s="274">
        <v>226</v>
      </c>
      <c r="AN60" s="274">
        <v>209</v>
      </c>
      <c r="AO60" s="274">
        <v>212</v>
      </c>
      <c r="AP60" s="274">
        <v>167</v>
      </c>
      <c r="AQ60" s="274">
        <v>136</v>
      </c>
      <c r="AR60" s="274">
        <v>150</v>
      </c>
      <c r="AS60" s="274">
        <v>169</v>
      </c>
      <c r="AT60" s="274">
        <v>141</v>
      </c>
      <c r="AU60" s="274">
        <v>149</v>
      </c>
      <c r="AV60" s="274">
        <v>143</v>
      </c>
      <c r="AW60" s="274">
        <v>153</v>
      </c>
      <c r="AX60" s="274">
        <v>131</v>
      </c>
      <c r="AY60" s="274">
        <v>130</v>
      </c>
      <c r="AZ60" s="274">
        <v>128</v>
      </c>
      <c r="BA60" s="274">
        <v>140</v>
      </c>
      <c r="BB60" s="274">
        <v>116</v>
      </c>
      <c r="BC60" s="274">
        <v>128</v>
      </c>
      <c r="BD60" s="274">
        <v>119</v>
      </c>
      <c r="BE60" s="274">
        <v>146</v>
      </c>
      <c r="BF60" s="274">
        <v>111</v>
      </c>
      <c r="BG60" s="274">
        <v>119</v>
      </c>
      <c r="BH60" s="274">
        <v>125</v>
      </c>
      <c r="BI60" s="274">
        <v>121</v>
      </c>
      <c r="BJ60" s="274">
        <v>113</v>
      </c>
      <c r="BK60" s="274">
        <v>105</v>
      </c>
      <c r="BL60" s="274">
        <v>92</v>
      </c>
      <c r="BM60" s="274">
        <v>92</v>
      </c>
      <c r="BN60" s="274">
        <v>89</v>
      </c>
      <c r="BO60" s="274">
        <v>75</v>
      </c>
      <c r="BP60" s="274">
        <v>88</v>
      </c>
      <c r="BQ60" s="274">
        <v>76</v>
      </c>
      <c r="BR60" s="274">
        <v>79</v>
      </c>
      <c r="BS60" s="274">
        <v>82</v>
      </c>
      <c r="BT60" s="274">
        <v>68</v>
      </c>
      <c r="BU60" s="274">
        <v>67</v>
      </c>
      <c r="BV60" s="274">
        <v>50</v>
      </c>
      <c r="BW60" s="274">
        <v>64</v>
      </c>
      <c r="BX60" s="274">
        <v>68</v>
      </c>
      <c r="BY60" s="274">
        <v>67</v>
      </c>
      <c r="BZ60" s="274">
        <v>41</v>
      </c>
      <c r="CA60" s="274">
        <v>45</v>
      </c>
      <c r="CB60" s="274">
        <v>40</v>
      </c>
      <c r="CC60" s="274">
        <v>37</v>
      </c>
      <c r="CD60" s="274">
        <v>20</v>
      </c>
      <c r="CE60" s="274">
        <v>33</v>
      </c>
      <c r="CF60" s="274">
        <v>37</v>
      </c>
      <c r="CG60" s="274">
        <v>26</v>
      </c>
      <c r="CH60" s="274">
        <v>23</v>
      </c>
      <c r="CI60" s="274">
        <v>24</v>
      </c>
      <c r="CJ60" s="274">
        <v>15</v>
      </c>
      <c r="CK60" s="274">
        <v>17</v>
      </c>
      <c r="CL60" s="274">
        <v>9</v>
      </c>
      <c r="CM60" s="274">
        <v>12</v>
      </c>
      <c r="CN60" s="274">
        <v>13</v>
      </c>
      <c r="CO60" s="274">
        <v>13</v>
      </c>
      <c r="CP60" s="274">
        <v>19</v>
      </c>
    </row>
    <row r="61" spans="1:94" ht="19.95" customHeight="1">
      <c r="A61" s="964"/>
      <c r="B61" s="274" t="s">
        <v>449</v>
      </c>
      <c r="C61" s="274">
        <v>11202</v>
      </c>
      <c r="D61" s="274">
        <v>100</v>
      </c>
      <c r="E61" s="274">
        <v>114</v>
      </c>
      <c r="F61" s="274">
        <v>103</v>
      </c>
      <c r="G61" s="274">
        <v>117</v>
      </c>
      <c r="H61" s="274">
        <v>105</v>
      </c>
      <c r="I61" s="274">
        <v>131</v>
      </c>
      <c r="J61" s="274">
        <v>117</v>
      </c>
      <c r="K61" s="274">
        <v>123</v>
      </c>
      <c r="L61" s="274">
        <v>106</v>
      </c>
      <c r="M61" s="274">
        <v>135</v>
      </c>
      <c r="N61" s="274">
        <v>92</v>
      </c>
      <c r="O61" s="274">
        <v>122</v>
      </c>
      <c r="P61" s="274">
        <v>89</v>
      </c>
      <c r="Q61" s="274">
        <v>82</v>
      </c>
      <c r="R61" s="274">
        <v>107</v>
      </c>
      <c r="S61" s="274">
        <v>97</v>
      </c>
      <c r="T61" s="274">
        <v>98</v>
      </c>
      <c r="U61" s="274">
        <v>111</v>
      </c>
      <c r="V61" s="274">
        <v>98</v>
      </c>
      <c r="W61" s="274">
        <v>111</v>
      </c>
      <c r="X61" s="274">
        <v>132</v>
      </c>
      <c r="Y61" s="274">
        <v>125</v>
      </c>
      <c r="Z61" s="274">
        <v>158</v>
      </c>
      <c r="AA61" s="274">
        <v>188</v>
      </c>
      <c r="AB61" s="274">
        <v>213</v>
      </c>
      <c r="AC61" s="274">
        <v>229</v>
      </c>
      <c r="AD61" s="274">
        <v>208</v>
      </c>
      <c r="AE61" s="274">
        <v>275</v>
      </c>
      <c r="AF61" s="274">
        <v>275</v>
      </c>
      <c r="AG61" s="274">
        <v>266</v>
      </c>
      <c r="AH61" s="274">
        <v>263</v>
      </c>
      <c r="AI61" s="274">
        <v>262</v>
      </c>
      <c r="AJ61" s="274">
        <v>248</v>
      </c>
      <c r="AK61" s="274">
        <v>245</v>
      </c>
      <c r="AL61" s="274">
        <v>267</v>
      </c>
      <c r="AM61" s="274">
        <v>202</v>
      </c>
      <c r="AN61" s="274">
        <v>199</v>
      </c>
      <c r="AO61" s="274">
        <v>198</v>
      </c>
      <c r="AP61" s="274">
        <v>160</v>
      </c>
      <c r="AQ61" s="274">
        <v>190</v>
      </c>
      <c r="AR61" s="274">
        <v>182</v>
      </c>
      <c r="AS61" s="274">
        <v>124</v>
      </c>
      <c r="AT61" s="274">
        <v>137</v>
      </c>
      <c r="AU61" s="274">
        <v>125</v>
      </c>
      <c r="AV61" s="274">
        <v>116</v>
      </c>
      <c r="AW61" s="274">
        <v>133</v>
      </c>
      <c r="AX61" s="274">
        <v>141</v>
      </c>
      <c r="AY61" s="274">
        <v>140</v>
      </c>
      <c r="AZ61" s="274">
        <v>144</v>
      </c>
      <c r="BA61" s="274">
        <v>171</v>
      </c>
      <c r="BB61" s="274">
        <v>137</v>
      </c>
      <c r="BC61" s="274">
        <v>132</v>
      </c>
      <c r="BD61" s="274">
        <v>142</v>
      </c>
      <c r="BE61" s="274">
        <v>121</v>
      </c>
      <c r="BF61" s="274">
        <v>150</v>
      </c>
      <c r="BG61" s="274">
        <v>163</v>
      </c>
      <c r="BH61" s="274">
        <v>156</v>
      </c>
      <c r="BI61" s="274">
        <v>161</v>
      </c>
      <c r="BJ61" s="274">
        <v>160</v>
      </c>
      <c r="BK61" s="274">
        <v>138</v>
      </c>
      <c r="BL61" s="274">
        <v>142</v>
      </c>
      <c r="BM61" s="274">
        <v>115</v>
      </c>
      <c r="BN61" s="274">
        <v>112</v>
      </c>
      <c r="BO61" s="274">
        <v>104</v>
      </c>
      <c r="BP61" s="274">
        <v>104</v>
      </c>
      <c r="BQ61" s="274">
        <v>98</v>
      </c>
      <c r="BR61" s="274">
        <v>80</v>
      </c>
      <c r="BS61" s="274">
        <v>101</v>
      </c>
      <c r="BT61" s="274">
        <v>90</v>
      </c>
      <c r="BU61" s="274">
        <v>79</v>
      </c>
      <c r="BV61" s="274">
        <v>67</v>
      </c>
      <c r="BW61" s="274">
        <v>68</v>
      </c>
      <c r="BX61" s="274">
        <v>90</v>
      </c>
      <c r="BY61" s="274">
        <v>94</v>
      </c>
      <c r="BZ61" s="274">
        <v>62</v>
      </c>
      <c r="CA61" s="274">
        <v>51</v>
      </c>
      <c r="CB61" s="274">
        <v>38</v>
      </c>
      <c r="CC61" s="274">
        <v>48</v>
      </c>
      <c r="CD61" s="274">
        <v>30</v>
      </c>
      <c r="CE61" s="274">
        <v>34</v>
      </c>
      <c r="CF61" s="274">
        <v>38</v>
      </c>
      <c r="CG61" s="274">
        <v>29</v>
      </c>
      <c r="CH61" s="274">
        <v>26</v>
      </c>
      <c r="CI61" s="274">
        <v>28</v>
      </c>
      <c r="CJ61" s="274">
        <v>28</v>
      </c>
      <c r="CK61" s="274">
        <v>17</v>
      </c>
      <c r="CL61" s="274">
        <v>15</v>
      </c>
      <c r="CM61" s="274">
        <v>14</v>
      </c>
      <c r="CN61" s="274">
        <v>15</v>
      </c>
      <c r="CO61" s="274">
        <v>14</v>
      </c>
      <c r="CP61" s="274">
        <v>37</v>
      </c>
    </row>
    <row r="62" spans="1:94" ht="19.95" customHeight="1">
      <c r="A62" s="964"/>
      <c r="B62" s="274" t="s">
        <v>450</v>
      </c>
      <c r="C62" s="274">
        <v>15104</v>
      </c>
      <c r="D62" s="274">
        <v>95</v>
      </c>
      <c r="E62" s="274">
        <v>97</v>
      </c>
      <c r="F62" s="274">
        <v>81</v>
      </c>
      <c r="G62" s="274">
        <v>89</v>
      </c>
      <c r="H62" s="274">
        <v>82</v>
      </c>
      <c r="I62" s="274">
        <v>117</v>
      </c>
      <c r="J62" s="274">
        <v>84</v>
      </c>
      <c r="K62" s="274">
        <v>85</v>
      </c>
      <c r="L62" s="274">
        <v>92</v>
      </c>
      <c r="M62" s="274">
        <v>124</v>
      </c>
      <c r="N62" s="274">
        <v>93</v>
      </c>
      <c r="O62" s="274">
        <v>88</v>
      </c>
      <c r="P62" s="274">
        <v>78</v>
      </c>
      <c r="Q62" s="274">
        <v>83</v>
      </c>
      <c r="R62" s="274">
        <v>109</v>
      </c>
      <c r="S62" s="274">
        <v>102</v>
      </c>
      <c r="T62" s="274">
        <v>84</v>
      </c>
      <c r="U62" s="274">
        <v>92</v>
      </c>
      <c r="V62" s="274">
        <v>110</v>
      </c>
      <c r="W62" s="274">
        <v>196</v>
      </c>
      <c r="X62" s="274">
        <v>283</v>
      </c>
      <c r="Y62" s="274">
        <v>330</v>
      </c>
      <c r="Z62" s="274">
        <v>353</v>
      </c>
      <c r="AA62" s="274">
        <v>393</v>
      </c>
      <c r="AB62" s="274">
        <v>405</v>
      </c>
      <c r="AC62" s="274">
        <v>418</v>
      </c>
      <c r="AD62" s="274">
        <v>450</v>
      </c>
      <c r="AE62" s="274">
        <v>420</v>
      </c>
      <c r="AF62" s="274">
        <v>442</v>
      </c>
      <c r="AG62" s="274">
        <v>402</v>
      </c>
      <c r="AH62" s="274">
        <v>426</v>
      </c>
      <c r="AI62" s="274">
        <v>335</v>
      </c>
      <c r="AJ62" s="274">
        <v>315</v>
      </c>
      <c r="AK62" s="274">
        <v>307</v>
      </c>
      <c r="AL62" s="274">
        <v>365</v>
      </c>
      <c r="AM62" s="274">
        <v>304</v>
      </c>
      <c r="AN62" s="274">
        <v>245</v>
      </c>
      <c r="AO62" s="274">
        <v>262</v>
      </c>
      <c r="AP62" s="274">
        <v>237</v>
      </c>
      <c r="AQ62" s="274">
        <v>204</v>
      </c>
      <c r="AR62" s="274">
        <v>202</v>
      </c>
      <c r="AS62" s="274">
        <v>197</v>
      </c>
      <c r="AT62" s="274">
        <v>159</v>
      </c>
      <c r="AU62" s="274">
        <v>149</v>
      </c>
      <c r="AV62" s="274">
        <v>174</v>
      </c>
      <c r="AW62" s="274">
        <v>137</v>
      </c>
      <c r="AX62" s="274">
        <v>173</v>
      </c>
      <c r="AY62" s="274">
        <v>179</v>
      </c>
      <c r="AZ62" s="274">
        <v>187</v>
      </c>
      <c r="BA62" s="274">
        <v>154</v>
      </c>
      <c r="BB62" s="274">
        <v>178</v>
      </c>
      <c r="BC62" s="274">
        <v>187</v>
      </c>
      <c r="BD62" s="274">
        <v>177</v>
      </c>
      <c r="BE62" s="274">
        <v>143</v>
      </c>
      <c r="BF62" s="274">
        <v>158</v>
      </c>
      <c r="BG62" s="274">
        <v>141</v>
      </c>
      <c r="BH62" s="274">
        <v>153</v>
      </c>
      <c r="BI62" s="274">
        <v>161</v>
      </c>
      <c r="BJ62" s="274">
        <v>181</v>
      </c>
      <c r="BK62" s="274">
        <v>174</v>
      </c>
      <c r="BL62" s="274">
        <v>163</v>
      </c>
      <c r="BM62" s="274">
        <v>160</v>
      </c>
      <c r="BN62" s="274">
        <v>145</v>
      </c>
      <c r="BO62" s="274">
        <v>140</v>
      </c>
      <c r="BP62" s="274">
        <v>167</v>
      </c>
      <c r="BQ62" s="274">
        <v>161</v>
      </c>
      <c r="BR62" s="274">
        <v>155</v>
      </c>
      <c r="BS62" s="274">
        <v>147</v>
      </c>
      <c r="BT62" s="274">
        <v>134</v>
      </c>
      <c r="BU62" s="274">
        <v>139</v>
      </c>
      <c r="BV62" s="274">
        <v>132</v>
      </c>
      <c r="BW62" s="274">
        <v>129</v>
      </c>
      <c r="BX62" s="274">
        <v>94</v>
      </c>
      <c r="BY62" s="274">
        <v>123</v>
      </c>
      <c r="BZ62" s="274">
        <v>90</v>
      </c>
      <c r="CA62" s="274">
        <v>81</v>
      </c>
      <c r="CB62" s="274">
        <v>70</v>
      </c>
      <c r="CC62" s="274">
        <v>78</v>
      </c>
      <c r="CD62" s="274">
        <v>56</v>
      </c>
      <c r="CE62" s="274">
        <v>52</v>
      </c>
      <c r="CF62" s="274">
        <v>58</v>
      </c>
      <c r="CG62" s="274">
        <v>52</v>
      </c>
      <c r="CH62" s="274">
        <v>42</v>
      </c>
      <c r="CI62" s="274">
        <v>52</v>
      </c>
      <c r="CJ62" s="274">
        <v>35</v>
      </c>
      <c r="CK62" s="274">
        <v>35</v>
      </c>
      <c r="CL62" s="274">
        <v>35</v>
      </c>
      <c r="CM62" s="274">
        <v>33</v>
      </c>
      <c r="CN62" s="274">
        <v>25</v>
      </c>
      <c r="CO62" s="274">
        <v>15</v>
      </c>
      <c r="CP62" s="274">
        <v>65</v>
      </c>
    </row>
    <row r="63" spans="1:94" ht="19.95" customHeight="1">
      <c r="A63" s="964"/>
      <c r="B63" s="274" t="s">
        <v>451</v>
      </c>
      <c r="C63" s="274">
        <v>10606</v>
      </c>
      <c r="D63" s="274">
        <v>103</v>
      </c>
      <c r="E63" s="274">
        <v>80</v>
      </c>
      <c r="F63" s="274">
        <v>86</v>
      </c>
      <c r="G63" s="274">
        <v>97</v>
      </c>
      <c r="H63" s="274">
        <v>98</v>
      </c>
      <c r="I63" s="274">
        <v>77</v>
      </c>
      <c r="J63" s="274">
        <v>142</v>
      </c>
      <c r="K63" s="274">
        <v>101</v>
      </c>
      <c r="L63" s="274">
        <v>106</v>
      </c>
      <c r="M63" s="274">
        <v>99</v>
      </c>
      <c r="N63" s="274">
        <v>115</v>
      </c>
      <c r="O63" s="274">
        <v>89</v>
      </c>
      <c r="P63" s="274">
        <v>105</v>
      </c>
      <c r="Q63" s="274">
        <v>91</v>
      </c>
      <c r="R63" s="274">
        <v>90</v>
      </c>
      <c r="S63" s="274">
        <v>74</v>
      </c>
      <c r="T63" s="274">
        <v>98</v>
      </c>
      <c r="U63" s="274">
        <v>81</v>
      </c>
      <c r="V63" s="274">
        <v>76</v>
      </c>
      <c r="W63" s="274">
        <v>64</v>
      </c>
      <c r="X63" s="274">
        <v>67</v>
      </c>
      <c r="Y63" s="274">
        <v>85</v>
      </c>
      <c r="Z63" s="274">
        <v>114</v>
      </c>
      <c r="AA63" s="274">
        <v>142</v>
      </c>
      <c r="AB63" s="274">
        <v>175</v>
      </c>
      <c r="AC63" s="274">
        <v>200</v>
      </c>
      <c r="AD63" s="274">
        <v>208</v>
      </c>
      <c r="AE63" s="274">
        <v>229</v>
      </c>
      <c r="AF63" s="274">
        <v>242</v>
      </c>
      <c r="AG63" s="274">
        <v>302</v>
      </c>
      <c r="AH63" s="274">
        <v>232</v>
      </c>
      <c r="AI63" s="274">
        <v>270</v>
      </c>
      <c r="AJ63" s="274">
        <v>253</v>
      </c>
      <c r="AK63" s="274">
        <v>213</v>
      </c>
      <c r="AL63" s="274">
        <v>215</v>
      </c>
      <c r="AM63" s="274">
        <v>226</v>
      </c>
      <c r="AN63" s="274">
        <v>241</v>
      </c>
      <c r="AO63" s="274">
        <v>174</v>
      </c>
      <c r="AP63" s="274">
        <v>208</v>
      </c>
      <c r="AQ63" s="274">
        <v>216</v>
      </c>
      <c r="AR63" s="274">
        <v>186</v>
      </c>
      <c r="AS63" s="274">
        <v>149</v>
      </c>
      <c r="AT63" s="274">
        <v>164</v>
      </c>
      <c r="AU63" s="274">
        <v>135</v>
      </c>
      <c r="AV63" s="274">
        <v>158</v>
      </c>
      <c r="AW63" s="274">
        <v>104</v>
      </c>
      <c r="AX63" s="274">
        <v>141</v>
      </c>
      <c r="AY63" s="274">
        <v>137</v>
      </c>
      <c r="AZ63" s="274">
        <v>118</v>
      </c>
      <c r="BA63" s="274">
        <v>153</v>
      </c>
      <c r="BB63" s="274">
        <v>128</v>
      </c>
      <c r="BC63" s="274">
        <v>148</v>
      </c>
      <c r="BD63" s="274">
        <v>157</v>
      </c>
      <c r="BE63" s="274">
        <v>135</v>
      </c>
      <c r="BF63" s="274">
        <v>143</v>
      </c>
      <c r="BG63" s="274">
        <v>133</v>
      </c>
      <c r="BH63" s="274">
        <v>143</v>
      </c>
      <c r="BI63" s="274">
        <v>136</v>
      </c>
      <c r="BJ63" s="274">
        <v>137</v>
      </c>
      <c r="BK63" s="274">
        <v>119</v>
      </c>
      <c r="BL63" s="274">
        <v>121</v>
      </c>
      <c r="BM63" s="274">
        <v>137</v>
      </c>
      <c r="BN63" s="274">
        <v>116</v>
      </c>
      <c r="BO63" s="274">
        <v>96</v>
      </c>
      <c r="BP63" s="274">
        <v>121</v>
      </c>
      <c r="BQ63" s="274">
        <v>81</v>
      </c>
      <c r="BR63" s="274">
        <v>83</v>
      </c>
      <c r="BS63" s="274">
        <v>82</v>
      </c>
      <c r="BT63" s="274">
        <v>91</v>
      </c>
      <c r="BU63" s="274">
        <v>79</v>
      </c>
      <c r="BV63" s="274">
        <v>94</v>
      </c>
      <c r="BW63" s="274">
        <v>81</v>
      </c>
      <c r="BX63" s="274">
        <v>79</v>
      </c>
      <c r="BY63" s="274">
        <v>85</v>
      </c>
      <c r="BZ63" s="274">
        <v>60</v>
      </c>
      <c r="CA63" s="274">
        <v>42</v>
      </c>
      <c r="CB63" s="274">
        <v>60</v>
      </c>
      <c r="CC63" s="274">
        <v>64</v>
      </c>
      <c r="CD63" s="274">
        <v>34</v>
      </c>
      <c r="CE63" s="274">
        <v>30</v>
      </c>
      <c r="CF63" s="274">
        <v>33</v>
      </c>
      <c r="CG63" s="274">
        <v>31</v>
      </c>
      <c r="CH63" s="274">
        <v>34</v>
      </c>
      <c r="CI63" s="274">
        <v>25</v>
      </c>
      <c r="CJ63" s="274">
        <v>29</v>
      </c>
      <c r="CK63" s="274">
        <v>23</v>
      </c>
      <c r="CL63" s="274">
        <v>17</v>
      </c>
      <c r="CM63" s="274">
        <v>13</v>
      </c>
      <c r="CN63" s="274">
        <v>9</v>
      </c>
      <c r="CO63" s="274">
        <v>4</v>
      </c>
      <c r="CP63" s="274">
        <v>44</v>
      </c>
    </row>
    <row r="64" spans="1:94" ht="19.95" customHeight="1">
      <c r="A64" s="965"/>
      <c r="B64" s="280" t="s">
        <v>452</v>
      </c>
      <c r="C64" s="280">
        <f>SUM(C56:C63)</f>
        <v>110221</v>
      </c>
      <c r="D64" s="280">
        <f t="shared" ref="D64:BO64" si="10">SUM(D56:D63)</f>
        <v>923</v>
      </c>
      <c r="E64" s="280">
        <f t="shared" si="10"/>
        <v>974</v>
      </c>
      <c r="F64" s="280">
        <f t="shared" si="10"/>
        <v>917</v>
      </c>
      <c r="G64" s="280">
        <f t="shared" si="10"/>
        <v>1003</v>
      </c>
      <c r="H64" s="280">
        <f t="shared" si="10"/>
        <v>982</v>
      </c>
      <c r="I64" s="280">
        <f t="shared" si="10"/>
        <v>978</v>
      </c>
      <c r="J64" s="280">
        <f t="shared" si="10"/>
        <v>1008</v>
      </c>
      <c r="K64" s="280">
        <f t="shared" si="10"/>
        <v>1000</v>
      </c>
      <c r="L64" s="280">
        <f t="shared" si="10"/>
        <v>1026</v>
      </c>
      <c r="M64" s="280">
        <f t="shared" si="10"/>
        <v>1111</v>
      </c>
      <c r="N64" s="280">
        <f t="shared" si="10"/>
        <v>916</v>
      </c>
      <c r="O64" s="280">
        <f t="shared" si="10"/>
        <v>977</v>
      </c>
      <c r="P64" s="280">
        <f t="shared" si="10"/>
        <v>963</v>
      </c>
      <c r="Q64" s="280">
        <f t="shared" si="10"/>
        <v>838</v>
      </c>
      <c r="R64" s="280">
        <f t="shared" si="10"/>
        <v>886</v>
      </c>
      <c r="S64" s="280">
        <f t="shared" si="10"/>
        <v>853</v>
      </c>
      <c r="T64" s="280">
        <f t="shared" si="10"/>
        <v>842</v>
      </c>
      <c r="U64" s="280">
        <f t="shared" si="10"/>
        <v>938</v>
      </c>
      <c r="V64" s="280">
        <f t="shared" si="10"/>
        <v>1308</v>
      </c>
      <c r="W64" s="280">
        <f t="shared" si="10"/>
        <v>2037</v>
      </c>
      <c r="X64" s="280">
        <f t="shared" si="10"/>
        <v>2344</v>
      </c>
      <c r="Y64" s="280">
        <f t="shared" si="10"/>
        <v>2413</v>
      </c>
      <c r="Z64" s="280">
        <f t="shared" si="10"/>
        <v>2626</v>
      </c>
      <c r="AA64" s="280">
        <f t="shared" si="10"/>
        <v>2845</v>
      </c>
      <c r="AB64" s="280">
        <f t="shared" si="10"/>
        <v>2844</v>
      </c>
      <c r="AC64" s="280">
        <f t="shared" si="10"/>
        <v>2730</v>
      </c>
      <c r="AD64" s="280">
        <f t="shared" si="10"/>
        <v>2572</v>
      </c>
      <c r="AE64" s="280">
        <f t="shared" si="10"/>
        <v>2678</v>
      </c>
      <c r="AF64" s="280">
        <f t="shared" si="10"/>
        <v>2934</v>
      </c>
      <c r="AG64" s="280">
        <f t="shared" si="10"/>
        <v>2734</v>
      </c>
      <c r="AH64" s="280">
        <f t="shared" si="10"/>
        <v>2557</v>
      </c>
      <c r="AI64" s="280">
        <f t="shared" si="10"/>
        <v>2516</v>
      </c>
      <c r="AJ64" s="280">
        <f t="shared" si="10"/>
        <v>2350</v>
      </c>
      <c r="AK64" s="280">
        <f t="shared" si="10"/>
        <v>2089</v>
      </c>
      <c r="AL64" s="280">
        <f t="shared" si="10"/>
        <v>2105</v>
      </c>
      <c r="AM64" s="280">
        <f t="shared" si="10"/>
        <v>2021</v>
      </c>
      <c r="AN64" s="280">
        <f t="shared" si="10"/>
        <v>1809</v>
      </c>
      <c r="AO64" s="280">
        <f t="shared" si="10"/>
        <v>1768</v>
      </c>
      <c r="AP64" s="280">
        <f t="shared" si="10"/>
        <v>1694</v>
      </c>
      <c r="AQ64" s="280">
        <f t="shared" si="10"/>
        <v>1660</v>
      </c>
      <c r="AR64" s="280">
        <f t="shared" si="10"/>
        <v>1546</v>
      </c>
      <c r="AS64" s="280">
        <f t="shared" si="10"/>
        <v>1398</v>
      </c>
      <c r="AT64" s="280">
        <f t="shared" si="10"/>
        <v>1300</v>
      </c>
      <c r="AU64" s="280">
        <f t="shared" si="10"/>
        <v>1191</v>
      </c>
      <c r="AV64" s="280">
        <f t="shared" si="10"/>
        <v>1201</v>
      </c>
      <c r="AW64" s="280">
        <f t="shared" si="10"/>
        <v>1209</v>
      </c>
      <c r="AX64" s="280">
        <f t="shared" si="10"/>
        <v>1176</v>
      </c>
      <c r="AY64" s="280">
        <f t="shared" si="10"/>
        <v>1307</v>
      </c>
      <c r="AZ64" s="280">
        <f t="shared" si="10"/>
        <v>1285</v>
      </c>
      <c r="BA64" s="280">
        <f t="shared" si="10"/>
        <v>1317</v>
      </c>
      <c r="BB64" s="280">
        <f t="shared" si="10"/>
        <v>1202</v>
      </c>
      <c r="BC64" s="280">
        <f t="shared" si="10"/>
        <v>1282</v>
      </c>
      <c r="BD64" s="280">
        <f t="shared" si="10"/>
        <v>1302</v>
      </c>
      <c r="BE64" s="280">
        <f t="shared" si="10"/>
        <v>1234</v>
      </c>
      <c r="BF64" s="280">
        <f t="shared" si="10"/>
        <v>1284</v>
      </c>
      <c r="BG64" s="280">
        <f t="shared" si="10"/>
        <v>1195</v>
      </c>
      <c r="BH64" s="280">
        <f t="shared" si="10"/>
        <v>1222</v>
      </c>
      <c r="BI64" s="280">
        <f t="shared" si="10"/>
        <v>1228</v>
      </c>
      <c r="BJ64" s="280">
        <f t="shared" si="10"/>
        <v>1258</v>
      </c>
      <c r="BK64" s="280">
        <f t="shared" si="10"/>
        <v>1169</v>
      </c>
      <c r="BL64" s="280">
        <f t="shared" si="10"/>
        <v>1075</v>
      </c>
      <c r="BM64" s="280">
        <f t="shared" si="10"/>
        <v>1076</v>
      </c>
      <c r="BN64" s="280">
        <f t="shared" si="10"/>
        <v>1000</v>
      </c>
      <c r="BO64" s="280">
        <f t="shared" si="10"/>
        <v>966</v>
      </c>
      <c r="BP64" s="280">
        <f t="shared" ref="BP64:CP64" si="11">SUM(BP56:BP63)</f>
        <v>991</v>
      </c>
      <c r="BQ64" s="280">
        <f t="shared" si="11"/>
        <v>930</v>
      </c>
      <c r="BR64" s="280">
        <f t="shared" si="11"/>
        <v>834</v>
      </c>
      <c r="BS64" s="280">
        <f t="shared" si="11"/>
        <v>796</v>
      </c>
      <c r="BT64" s="280">
        <f t="shared" si="11"/>
        <v>740</v>
      </c>
      <c r="BU64" s="280">
        <f t="shared" si="11"/>
        <v>754</v>
      </c>
      <c r="BV64" s="280">
        <f t="shared" si="11"/>
        <v>714</v>
      </c>
      <c r="BW64" s="280">
        <f t="shared" si="11"/>
        <v>727</v>
      </c>
      <c r="BX64" s="280">
        <f t="shared" si="11"/>
        <v>699</v>
      </c>
      <c r="BY64" s="280">
        <f t="shared" si="11"/>
        <v>734</v>
      </c>
      <c r="BZ64" s="280">
        <f t="shared" si="11"/>
        <v>519</v>
      </c>
      <c r="CA64" s="280">
        <f t="shared" si="11"/>
        <v>472</v>
      </c>
      <c r="CB64" s="280">
        <f t="shared" si="11"/>
        <v>479</v>
      </c>
      <c r="CC64" s="280">
        <f t="shared" si="11"/>
        <v>455</v>
      </c>
      <c r="CD64" s="280">
        <f t="shared" si="11"/>
        <v>353</v>
      </c>
      <c r="CE64" s="280">
        <f t="shared" si="11"/>
        <v>315</v>
      </c>
      <c r="CF64" s="280">
        <f t="shared" si="11"/>
        <v>335</v>
      </c>
      <c r="CG64" s="280">
        <f t="shared" si="11"/>
        <v>306</v>
      </c>
      <c r="CH64" s="280">
        <f t="shared" si="11"/>
        <v>276</v>
      </c>
      <c r="CI64" s="280">
        <f t="shared" si="11"/>
        <v>266</v>
      </c>
      <c r="CJ64" s="280">
        <f t="shared" si="11"/>
        <v>223</v>
      </c>
      <c r="CK64" s="280">
        <f t="shared" si="11"/>
        <v>194</v>
      </c>
      <c r="CL64" s="280">
        <f t="shared" si="11"/>
        <v>167</v>
      </c>
      <c r="CM64" s="280">
        <f t="shared" si="11"/>
        <v>153</v>
      </c>
      <c r="CN64" s="280">
        <f t="shared" si="11"/>
        <v>140</v>
      </c>
      <c r="CO64" s="280">
        <f t="shared" si="11"/>
        <v>101</v>
      </c>
      <c r="CP64" s="280">
        <f t="shared" si="11"/>
        <v>356</v>
      </c>
    </row>
    <row r="65" spans="1:94" ht="19.95" customHeight="1">
      <c r="A65" s="312" t="s">
        <v>6</v>
      </c>
      <c r="B65" s="274" t="s">
        <v>453</v>
      </c>
      <c r="C65" s="274">
        <v>13570</v>
      </c>
      <c r="D65" s="274">
        <v>158</v>
      </c>
      <c r="E65" s="274">
        <v>163</v>
      </c>
      <c r="F65" s="274">
        <v>162</v>
      </c>
      <c r="G65" s="274">
        <v>172</v>
      </c>
      <c r="H65" s="274">
        <v>183</v>
      </c>
      <c r="I65" s="274">
        <v>187</v>
      </c>
      <c r="J65" s="274">
        <v>155</v>
      </c>
      <c r="K65" s="274">
        <v>164</v>
      </c>
      <c r="L65" s="274">
        <v>199</v>
      </c>
      <c r="M65" s="274">
        <v>163</v>
      </c>
      <c r="N65" s="274">
        <v>162</v>
      </c>
      <c r="O65" s="274">
        <v>177</v>
      </c>
      <c r="P65" s="274">
        <v>156</v>
      </c>
      <c r="Q65" s="274">
        <v>158</v>
      </c>
      <c r="R65" s="274">
        <v>159</v>
      </c>
      <c r="S65" s="274">
        <v>176</v>
      </c>
      <c r="T65" s="274">
        <v>181</v>
      </c>
      <c r="U65" s="274">
        <v>204</v>
      </c>
      <c r="V65" s="274">
        <v>141</v>
      </c>
      <c r="W65" s="274">
        <v>100</v>
      </c>
      <c r="X65" s="274">
        <v>161</v>
      </c>
      <c r="Y65" s="274">
        <v>134</v>
      </c>
      <c r="Z65" s="274">
        <v>173</v>
      </c>
      <c r="AA65" s="274">
        <v>150</v>
      </c>
      <c r="AB65" s="274">
        <v>161</v>
      </c>
      <c r="AC65" s="274">
        <v>153</v>
      </c>
      <c r="AD65" s="274">
        <v>217</v>
      </c>
      <c r="AE65" s="274">
        <v>222</v>
      </c>
      <c r="AF65" s="274">
        <v>229</v>
      </c>
      <c r="AG65" s="274">
        <v>259</v>
      </c>
      <c r="AH65" s="274">
        <v>248</v>
      </c>
      <c r="AI65" s="274">
        <v>195</v>
      </c>
      <c r="AJ65" s="274">
        <v>212</v>
      </c>
      <c r="AK65" s="274">
        <v>184</v>
      </c>
      <c r="AL65" s="274">
        <v>196</v>
      </c>
      <c r="AM65" s="274">
        <v>199</v>
      </c>
      <c r="AN65" s="274">
        <v>198</v>
      </c>
      <c r="AO65" s="274">
        <v>201</v>
      </c>
      <c r="AP65" s="274">
        <v>203</v>
      </c>
      <c r="AQ65" s="274">
        <v>196</v>
      </c>
      <c r="AR65" s="274">
        <v>177</v>
      </c>
      <c r="AS65" s="274">
        <v>168</v>
      </c>
      <c r="AT65" s="274">
        <v>176</v>
      </c>
      <c r="AU65" s="274">
        <v>143</v>
      </c>
      <c r="AV65" s="274">
        <v>157</v>
      </c>
      <c r="AW65" s="274">
        <v>154</v>
      </c>
      <c r="AX65" s="274">
        <v>156</v>
      </c>
      <c r="AY65" s="274">
        <v>136</v>
      </c>
      <c r="AZ65" s="274">
        <v>152</v>
      </c>
      <c r="BA65" s="274">
        <v>142</v>
      </c>
      <c r="BB65" s="274">
        <v>169</v>
      </c>
      <c r="BC65" s="274">
        <v>182</v>
      </c>
      <c r="BD65" s="274">
        <v>179</v>
      </c>
      <c r="BE65" s="274">
        <v>211</v>
      </c>
      <c r="BF65" s="274">
        <v>203</v>
      </c>
      <c r="BG65" s="274">
        <v>173</v>
      </c>
      <c r="BH65" s="274">
        <v>160</v>
      </c>
      <c r="BI65" s="274">
        <v>209</v>
      </c>
      <c r="BJ65" s="274">
        <v>196</v>
      </c>
      <c r="BK65" s="274">
        <v>180</v>
      </c>
      <c r="BL65" s="274">
        <v>169</v>
      </c>
      <c r="BM65" s="274">
        <v>184</v>
      </c>
      <c r="BN65" s="274">
        <v>180</v>
      </c>
      <c r="BO65" s="274">
        <v>184</v>
      </c>
      <c r="BP65" s="274">
        <v>159</v>
      </c>
      <c r="BQ65" s="274">
        <v>151</v>
      </c>
      <c r="BR65" s="274">
        <v>158</v>
      </c>
      <c r="BS65" s="274">
        <v>117</v>
      </c>
      <c r="BT65" s="274">
        <v>137</v>
      </c>
      <c r="BU65" s="274">
        <v>123</v>
      </c>
      <c r="BV65" s="274">
        <v>107</v>
      </c>
      <c r="BW65" s="274">
        <v>100</v>
      </c>
      <c r="BX65" s="274">
        <v>124</v>
      </c>
      <c r="BY65" s="274">
        <v>98</v>
      </c>
      <c r="BZ65" s="274">
        <v>96</v>
      </c>
      <c r="CA65" s="274">
        <v>95</v>
      </c>
      <c r="CB65" s="274">
        <v>80</v>
      </c>
      <c r="CC65" s="274">
        <v>84</v>
      </c>
      <c r="CD65" s="274">
        <v>65</v>
      </c>
      <c r="CE65" s="274">
        <v>70</v>
      </c>
      <c r="CF65" s="274">
        <v>64</v>
      </c>
      <c r="CG65" s="274">
        <v>54</v>
      </c>
      <c r="CH65" s="274">
        <v>41</v>
      </c>
      <c r="CI65" s="274">
        <v>51</v>
      </c>
      <c r="CJ65" s="274">
        <v>36</v>
      </c>
      <c r="CK65" s="274">
        <v>40</v>
      </c>
      <c r="CL65" s="274">
        <v>31</v>
      </c>
      <c r="CM65" s="274">
        <v>24</v>
      </c>
      <c r="CN65" s="274">
        <v>17</v>
      </c>
      <c r="CO65" s="274">
        <v>27</v>
      </c>
      <c r="CP65" s="274">
        <v>70</v>
      </c>
    </row>
    <row r="66" spans="1:94" ht="19.95" customHeight="1">
      <c r="A66" s="964"/>
      <c r="B66" s="274" t="s">
        <v>454</v>
      </c>
      <c r="C66" s="274">
        <v>15014</v>
      </c>
      <c r="D66" s="274">
        <v>158</v>
      </c>
      <c r="E66" s="274">
        <v>159</v>
      </c>
      <c r="F66" s="274">
        <v>117</v>
      </c>
      <c r="G66" s="274">
        <v>127</v>
      </c>
      <c r="H66" s="274">
        <v>140</v>
      </c>
      <c r="I66" s="274">
        <v>157</v>
      </c>
      <c r="J66" s="274">
        <v>151</v>
      </c>
      <c r="K66" s="274">
        <v>138</v>
      </c>
      <c r="L66" s="274">
        <v>166</v>
      </c>
      <c r="M66" s="274">
        <v>157</v>
      </c>
      <c r="N66" s="274">
        <v>112</v>
      </c>
      <c r="O66" s="274">
        <v>143</v>
      </c>
      <c r="P66" s="274">
        <v>108</v>
      </c>
      <c r="Q66" s="274">
        <v>146</v>
      </c>
      <c r="R66" s="274">
        <v>95</v>
      </c>
      <c r="S66" s="274">
        <v>125</v>
      </c>
      <c r="T66" s="274">
        <v>132</v>
      </c>
      <c r="U66" s="274">
        <v>123</v>
      </c>
      <c r="V66" s="274">
        <v>125</v>
      </c>
      <c r="W66" s="274">
        <v>196</v>
      </c>
      <c r="X66" s="274">
        <v>238</v>
      </c>
      <c r="Y66" s="274">
        <v>229</v>
      </c>
      <c r="Z66" s="274">
        <v>239</v>
      </c>
      <c r="AA66" s="274">
        <v>314</v>
      </c>
      <c r="AB66" s="274">
        <v>334</v>
      </c>
      <c r="AC66" s="274">
        <v>397</v>
      </c>
      <c r="AD66" s="274">
        <v>395</v>
      </c>
      <c r="AE66" s="274">
        <v>346</v>
      </c>
      <c r="AF66" s="274">
        <v>447</v>
      </c>
      <c r="AG66" s="274">
        <v>408</v>
      </c>
      <c r="AH66" s="274">
        <v>402</v>
      </c>
      <c r="AI66" s="274">
        <v>387</v>
      </c>
      <c r="AJ66" s="274">
        <v>386</v>
      </c>
      <c r="AK66" s="274">
        <v>362</v>
      </c>
      <c r="AL66" s="274">
        <v>338</v>
      </c>
      <c r="AM66" s="274">
        <v>282</v>
      </c>
      <c r="AN66" s="274">
        <v>332</v>
      </c>
      <c r="AO66" s="274">
        <v>299</v>
      </c>
      <c r="AP66" s="274">
        <v>228</v>
      </c>
      <c r="AQ66" s="274">
        <v>254</v>
      </c>
      <c r="AR66" s="274">
        <v>217</v>
      </c>
      <c r="AS66" s="274">
        <v>195</v>
      </c>
      <c r="AT66" s="274">
        <v>216</v>
      </c>
      <c r="AU66" s="274">
        <v>201</v>
      </c>
      <c r="AV66" s="274">
        <v>188</v>
      </c>
      <c r="AW66" s="274">
        <v>171</v>
      </c>
      <c r="AX66" s="274">
        <v>170</v>
      </c>
      <c r="AY66" s="274">
        <v>200</v>
      </c>
      <c r="AZ66" s="274">
        <v>189</v>
      </c>
      <c r="BA66" s="274">
        <v>151</v>
      </c>
      <c r="BB66" s="274">
        <v>154</v>
      </c>
      <c r="BC66" s="274">
        <v>183</v>
      </c>
      <c r="BD66" s="274">
        <v>193</v>
      </c>
      <c r="BE66" s="274">
        <v>137</v>
      </c>
      <c r="BF66" s="274">
        <v>175</v>
      </c>
      <c r="BG66" s="274">
        <v>182</v>
      </c>
      <c r="BH66" s="274">
        <v>180</v>
      </c>
      <c r="BI66" s="274">
        <v>161</v>
      </c>
      <c r="BJ66" s="274">
        <v>189</v>
      </c>
      <c r="BK66" s="274">
        <v>120</v>
      </c>
      <c r="BL66" s="274">
        <v>136</v>
      </c>
      <c r="BM66" s="274">
        <v>146</v>
      </c>
      <c r="BN66" s="274">
        <v>133</v>
      </c>
      <c r="BO66" s="274">
        <v>132</v>
      </c>
      <c r="BP66" s="274">
        <v>114</v>
      </c>
      <c r="BQ66" s="274">
        <v>106</v>
      </c>
      <c r="BR66" s="274">
        <v>110</v>
      </c>
      <c r="BS66" s="274">
        <v>98</v>
      </c>
      <c r="BT66" s="274">
        <v>103</v>
      </c>
      <c r="BU66" s="274">
        <v>122</v>
      </c>
      <c r="BV66" s="274">
        <v>90</v>
      </c>
      <c r="BW66" s="274">
        <v>76</v>
      </c>
      <c r="BX66" s="274">
        <v>68</v>
      </c>
      <c r="BY66" s="274">
        <v>83</v>
      </c>
      <c r="BZ66" s="274">
        <v>51</v>
      </c>
      <c r="CA66" s="274">
        <v>46</v>
      </c>
      <c r="CB66" s="274">
        <v>43</v>
      </c>
      <c r="CC66" s="274">
        <v>42</v>
      </c>
      <c r="CD66" s="274">
        <v>65</v>
      </c>
      <c r="CE66" s="274">
        <v>34</v>
      </c>
      <c r="CF66" s="274">
        <v>39</v>
      </c>
      <c r="CG66" s="274">
        <v>29</v>
      </c>
      <c r="CH66" s="274">
        <v>25</v>
      </c>
      <c r="CI66" s="274">
        <v>24</v>
      </c>
      <c r="CJ66" s="274">
        <v>19</v>
      </c>
      <c r="CK66" s="274">
        <v>19</v>
      </c>
      <c r="CL66" s="274">
        <v>13</v>
      </c>
      <c r="CM66" s="274">
        <v>12</v>
      </c>
      <c r="CN66" s="274">
        <v>20</v>
      </c>
      <c r="CO66" s="274">
        <v>14</v>
      </c>
      <c r="CP66" s="274">
        <v>38</v>
      </c>
    </row>
    <row r="67" spans="1:94" ht="19.95" customHeight="1">
      <c r="A67" s="964"/>
      <c r="B67" s="274" t="s">
        <v>455</v>
      </c>
      <c r="C67" s="274">
        <v>15531</v>
      </c>
      <c r="D67" s="274">
        <v>208</v>
      </c>
      <c r="E67" s="274">
        <v>183</v>
      </c>
      <c r="F67" s="274">
        <v>204</v>
      </c>
      <c r="G67" s="274">
        <v>234</v>
      </c>
      <c r="H67" s="274">
        <v>222</v>
      </c>
      <c r="I67" s="274">
        <v>219</v>
      </c>
      <c r="J67" s="274">
        <v>210</v>
      </c>
      <c r="K67" s="274">
        <v>215</v>
      </c>
      <c r="L67" s="274">
        <v>240</v>
      </c>
      <c r="M67" s="274">
        <v>197</v>
      </c>
      <c r="N67" s="274">
        <v>187</v>
      </c>
      <c r="O67" s="274">
        <v>221</v>
      </c>
      <c r="P67" s="274">
        <v>220</v>
      </c>
      <c r="Q67" s="274">
        <v>185</v>
      </c>
      <c r="R67" s="274">
        <v>240</v>
      </c>
      <c r="S67" s="274">
        <v>189</v>
      </c>
      <c r="T67" s="274">
        <v>200</v>
      </c>
      <c r="U67" s="274">
        <v>192</v>
      </c>
      <c r="V67" s="274">
        <v>185</v>
      </c>
      <c r="W67" s="274">
        <v>160</v>
      </c>
      <c r="X67" s="274">
        <v>157</v>
      </c>
      <c r="Y67" s="274">
        <v>169</v>
      </c>
      <c r="Z67" s="274">
        <v>194</v>
      </c>
      <c r="AA67" s="274">
        <v>190</v>
      </c>
      <c r="AB67" s="274">
        <v>205</v>
      </c>
      <c r="AC67" s="274">
        <v>186</v>
      </c>
      <c r="AD67" s="274">
        <v>196</v>
      </c>
      <c r="AE67" s="274">
        <v>271</v>
      </c>
      <c r="AF67" s="274">
        <v>270</v>
      </c>
      <c r="AG67" s="274">
        <v>261</v>
      </c>
      <c r="AH67" s="274">
        <v>257</v>
      </c>
      <c r="AI67" s="274">
        <v>277</v>
      </c>
      <c r="AJ67" s="274">
        <v>260</v>
      </c>
      <c r="AK67" s="274">
        <v>249</v>
      </c>
      <c r="AL67" s="274">
        <v>266</v>
      </c>
      <c r="AM67" s="274">
        <v>197</v>
      </c>
      <c r="AN67" s="274">
        <v>217</v>
      </c>
      <c r="AO67" s="274">
        <v>201</v>
      </c>
      <c r="AP67" s="274">
        <v>230</v>
      </c>
      <c r="AQ67" s="274">
        <v>207</v>
      </c>
      <c r="AR67" s="274">
        <v>168</v>
      </c>
      <c r="AS67" s="274">
        <v>203</v>
      </c>
      <c r="AT67" s="274">
        <v>177</v>
      </c>
      <c r="AU67" s="274">
        <v>157</v>
      </c>
      <c r="AV67" s="274">
        <v>170</v>
      </c>
      <c r="AW67" s="274">
        <v>189</v>
      </c>
      <c r="AX67" s="274">
        <v>158</v>
      </c>
      <c r="AY67" s="274">
        <v>165</v>
      </c>
      <c r="AZ67" s="274">
        <v>211</v>
      </c>
      <c r="BA67" s="274">
        <v>206</v>
      </c>
      <c r="BB67" s="274">
        <v>226</v>
      </c>
      <c r="BC67" s="274">
        <v>223</v>
      </c>
      <c r="BD67" s="274">
        <v>245</v>
      </c>
      <c r="BE67" s="274">
        <v>227</v>
      </c>
      <c r="BF67" s="274">
        <v>225</v>
      </c>
      <c r="BG67" s="274">
        <v>208</v>
      </c>
      <c r="BH67" s="274">
        <v>231</v>
      </c>
      <c r="BI67" s="274">
        <v>228</v>
      </c>
      <c r="BJ67" s="274">
        <v>215</v>
      </c>
      <c r="BK67" s="274">
        <v>243</v>
      </c>
      <c r="BL67" s="274">
        <v>236</v>
      </c>
      <c r="BM67" s="274">
        <v>202</v>
      </c>
      <c r="BN67" s="274">
        <v>164</v>
      </c>
      <c r="BO67" s="274">
        <v>171</v>
      </c>
      <c r="BP67" s="274">
        <v>180</v>
      </c>
      <c r="BQ67" s="274">
        <v>146</v>
      </c>
      <c r="BR67" s="274">
        <v>133</v>
      </c>
      <c r="BS67" s="274">
        <v>147</v>
      </c>
      <c r="BT67" s="274">
        <v>129</v>
      </c>
      <c r="BU67" s="274">
        <v>123</v>
      </c>
      <c r="BV67" s="274">
        <v>113</v>
      </c>
      <c r="BW67" s="274">
        <v>86</v>
      </c>
      <c r="BX67" s="274">
        <v>90</v>
      </c>
      <c r="BY67" s="274">
        <v>109</v>
      </c>
      <c r="BZ67" s="274">
        <v>78</v>
      </c>
      <c r="CA67" s="274">
        <v>74</v>
      </c>
      <c r="CB67" s="274">
        <v>79</v>
      </c>
      <c r="CC67" s="274">
        <v>70</v>
      </c>
      <c r="CD67" s="274">
        <v>65</v>
      </c>
      <c r="CE67" s="274">
        <v>51</v>
      </c>
      <c r="CF67" s="274">
        <v>65</v>
      </c>
      <c r="CG67" s="274">
        <v>51</v>
      </c>
      <c r="CH67" s="274">
        <v>43</v>
      </c>
      <c r="CI67" s="274">
        <v>48</v>
      </c>
      <c r="CJ67" s="274">
        <v>34</v>
      </c>
      <c r="CK67" s="274">
        <v>39</v>
      </c>
      <c r="CL67" s="274">
        <v>27</v>
      </c>
      <c r="CM67" s="274">
        <v>18</v>
      </c>
      <c r="CN67" s="274">
        <v>20</v>
      </c>
      <c r="CO67" s="274">
        <v>21</v>
      </c>
      <c r="CP67" s="274">
        <v>73</v>
      </c>
    </row>
    <row r="68" spans="1:94" ht="19.95" customHeight="1">
      <c r="A68" s="964"/>
      <c r="B68" s="274" t="s">
        <v>456</v>
      </c>
      <c r="C68" s="274">
        <v>14620</v>
      </c>
      <c r="D68" s="274">
        <v>137</v>
      </c>
      <c r="E68" s="274">
        <v>138</v>
      </c>
      <c r="F68" s="274">
        <v>127</v>
      </c>
      <c r="G68" s="274">
        <v>131</v>
      </c>
      <c r="H68" s="274">
        <v>133</v>
      </c>
      <c r="I68" s="274">
        <v>127</v>
      </c>
      <c r="J68" s="274">
        <v>116</v>
      </c>
      <c r="K68" s="274">
        <v>143</v>
      </c>
      <c r="L68" s="274">
        <v>134</v>
      </c>
      <c r="M68" s="274">
        <v>120</v>
      </c>
      <c r="N68" s="274">
        <v>137</v>
      </c>
      <c r="O68" s="274">
        <v>127</v>
      </c>
      <c r="P68" s="274">
        <v>140</v>
      </c>
      <c r="Q68" s="274">
        <v>127</v>
      </c>
      <c r="R68" s="274">
        <v>114</v>
      </c>
      <c r="S68" s="274">
        <v>104</v>
      </c>
      <c r="T68" s="274">
        <v>109</v>
      </c>
      <c r="U68" s="274">
        <v>87</v>
      </c>
      <c r="V68" s="274">
        <v>78</v>
      </c>
      <c r="W68" s="274">
        <v>80</v>
      </c>
      <c r="X68" s="274">
        <v>81</v>
      </c>
      <c r="Y68" s="274">
        <v>96</v>
      </c>
      <c r="Z68" s="274">
        <v>117</v>
      </c>
      <c r="AA68" s="274">
        <v>162</v>
      </c>
      <c r="AB68" s="274">
        <v>179</v>
      </c>
      <c r="AC68" s="274">
        <v>215</v>
      </c>
      <c r="AD68" s="274">
        <v>248</v>
      </c>
      <c r="AE68" s="274">
        <v>327</v>
      </c>
      <c r="AF68" s="274">
        <v>378</v>
      </c>
      <c r="AG68" s="274">
        <v>386</v>
      </c>
      <c r="AH68" s="274">
        <v>376</v>
      </c>
      <c r="AI68" s="274">
        <v>376</v>
      </c>
      <c r="AJ68" s="274">
        <v>388</v>
      </c>
      <c r="AK68" s="274">
        <v>346</v>
      </c>
      <c r="AL68" s="274">
        <v>388</v>
      </c>
      <c r="AM68" s="274">
        <v>359</v>
      </c>
      <c r="AN68" s="274">
        <v>339</v>
      </c>
      <c r="AO68" s="274">
        <v>349</v>
      </c>
      <c r="AP68" s="274">
        <v>309</v>
      </c>
      <c r="AQ68" s="274">
        <v>306</v>
      </c>
      <c r="AR68" s="274">
        <v>347</v>
      </c>
      <c r="AS68" s="274">
        <v>240</v>
      </c>
      <c r="AT68" s="274">
        <v>211</v>
      </c>
      <c r="AU68" s="274">
        <v>231</v>
      </c>
      <c r="AV68" s="274">
        <v>203</v>
      </c>
      <c r="AW68" s="274">
        <v>172</v>
      </c>
      <c r="AX68" s="274">
        <v>195</v>
      </c>
      <c r="AY68" s="274">
        <v>177</v>
      </c>
      <c r="AZ68" s="274">
        <v>183</v>
      </c>
      <c r="BA68" s="274">
        <v>183</v>
      </c>
      <c r="BB68" s="274">
        <v>182</v>
      </c>
      <c r="BC68" s="274">
        <v>207</v>
      </c>
      <c r="BD68" s="274">
        <v>169</v>
      </c>
      <c r="BE68" s="274">
        <v>188</v>
      </c>
      <c r="BF68" s="274">
        <v>192</v>
      </c>
      <c r="BG68" s="274">
        <v>186</v>
      </c>
      <c r="BH68" s="274">
        <v>175</v>
      </c>
      <c r="BI68" s="274">
        <v>199</v>
      </c>
      <c r="BJ68" s="274">
        <v>156</v>
      </c>
      <c r="BK68" s="274">
        <v>159</v>
      </c>
      <c r="BL68" s="274">
        <v>163</v>
      </c>
      <c r="BM68" s="274">
        <v>137</v>
      </c>
      <c r="BN68" s="274">
        <v>155</v>
      </c>
      <c r="BO68" s="274">
        <v>148</v>
      </c>
      <c r="BP68" s="274">
        <v>145</v>
      </c>
      <c r="BQ68" s="274">
        <v>139</v>
      </c>
      <c r="BR68" s="274">
        <v>115</v>
      </c>
      <c r="BS68" s="274">
        <v>119</v>
      </c>
      <c r="BT68" s="274">
        <v>105</v>
      </c>
      <c r="BU68" s="274">
        <v>113</v>
      </c>
      <c r="BV68" s="274">
        <v>142</v>
      </c>
      <c r="BW68" s="274">
        <v>104</v>
      </c>
      <c r="BX68" s="274">
        <v>116</v>
      </c>
      <c r="BY68" s="274">
        <v>95</v>
      </c>
      <c r="BZ68" s="274">
        <v>75</v>
      </c>
      <c r="CA68" s="274">
        <v>69</v>
      </c>
      <c r="CB68" s="274">
        <v>69</v>
      </c>
      <c r="CC68" s="274">
        <v>64</v>
      </c>
      <c r="CD68" s="274">
        <v>63</v>
      </c>
      <c r="CE68" s="274">
        <v>53</v>
      </c>
      <c r="CF68" s="274">
        <v>37</v>
      </c>
      <c r="CG68" s="274">
        <v>41</v>
      </c>
      <c r="CH68" s="274">
        <v>37</v>
      </c>
      <c r="CI68" s="274">
        <v>49</v>
      </c>
      <c r="CJ68" s="274">
        <v>26</v>
      </c>
      <c r="CK68" s="274">
        <v>37</v>
      </c>
      <c r="CL68" s="274">
        <v>18</v>
      </c>
      <c r="CM68" s="274">
        <v>25</v>
      </c>
      <c r="CN68" s="274">
        <v>16</v>
      </c>
      <c r="CO68" s="274">
        <v>16</v>
      </c>
      <c r="CP68" s="274">
        <v>40</v>
      </c>
    </row>
    <row r="69" spans="1:94" ht="19.95" customHeight="1">
      <c r="A69" s="964"/>
      <c r="B69" s="274" t="s">
        <v>457</v>
      </c>
      <c r="C69" s="274">
        <v>13733</v>
      </c>
      <c r="D69" s="274">
        <v>149</v>
      </c>
      <c r="E69" s="274">
        <v>135</v>
      </c>
      <c r="F69" s="274">
        <v>177</v>
      </c>
      <c r="G69" s="274">
        <v>194</v>
      </c>
      <c r="H69" s="274">
        <v>176</v>
      </c>
      <c r="I69" s="274">
        <v>205</v>
      </c>
      <c r="J69" s="274">
        <v>175</v>
      </c>
      <c r="K69" s="274">
        <v>189</v>
      </c>
      <c r="L69" s="274">
        <v>185</v>
      </c>
      <c r="M69" s="274">
        <v>175</v>
      </c>
      <c r="N69" s="274">
        <v>147</v>
      </c>
      <c r="O69" s="274">
        <v>161</v>
      </c>
      <c r="P69" s="274">
        <v>172</v>
      </c>
      <c r="Q69" s="274">
        <v>166</v>
      </c>
      <c r="R69" s="274">
        <v>157</v>
      </c>
      <c r="S69" s="274">
        <v>155</v>
      </c>
      <c r="T69" s="274">
        <v>160</v>
      </c>
      <c r="U69" s="274">
        <v>140</v>
      </c>
      <c r="V69" s="274">
        <v>126</v>
      </c>
      <c r="W69" s="274">
        <v>136</v>
      </c>
      <c r="X69" s="274">
        <v>143</v>
      </c>
      <c r="Y69" s="274">
        <v>143</v>
      </c>
      <c r="Z69" s="274">
        <v>159</v>
      </c>
      <c r="AA69" s="274">
        <v>142</v>
      </c>
      <c r="AB69" s="274">
        <v>190</v>
      </c>
      <c r="AC69" s="274">
        <v>153</v>
      </c>
      <c r="AD69" s="274">
        <v>199</v>
      </c>
      <c r="AE69" s="274">
        <v>222</v>
      </c>
      <c r="AF69" s="274">
        <v>270</v>
      </c>
      <c r="AG69" s="274">
        <v>239</v>
      </c>
      <c r="AH69" s="274">
        <v>232</v>
      </c>
      <c r="AI69" s="274">
        <v>254</v>
      </c>
      <c r="AJ69" s="274">
        <v>232</v>
      </c>
      <c r="AK69" s="274">
        <v>246</v>
      </c>
      <c r="AL69" s="274">
        <v>228</v>
      </c>
      <c r="AM69" s="274">
        <v>209</v>
      </c>
      <c r="AN69" s="274">
        <v>188</v>
      </c>
      <c r="AO69" s="274">
        <v>232</v>
      </c>
      <c r="AP69" s="274">
        <v>164</v>
      </c>
      <c r="AQ69" s="274">
        <v>205</v>
      </c>
      <c r="AR69" s="274">
        <v>172</v>
      </c>
      <c r="AS69" s="274">
        <v>159</v>
      </c>
      <c r="AT69" s="274">
        <v>121</v>
      </c>
      <c r="AU69" s="274">
        <v>149</v>
      </c>
      <c r="AV69" s="274">
        <v>156</v>
      </c>
      <c r="AW69" s="274">
        <v>152</v>
      </c>
      <c r="AX69" s="274">
        <v>196</v>
      </c>
      <c r="AY69" s="274">
        <v>137</v>
      </c>
      <c r="AZ69" s="274">
        <v>169</v>
      </c>
      <c r="BA69" s="274">
        <v>166</v>
      </c>
      <c r="BB69" s="274">
        <v>193</v>
      </c>
      <c r="BC69" s="274">
        <v>197</v>
      </c>
      <c r="BD69" s="274">
        <v>177</v>
      </c>
      <c r="BE69" s="274">
        <v>204</v>
      </c>
      <c r="BF69" s="274">
        <v>198</v>
      </c>
      <c r="BG69" s="274">
        <v>181</v>
      </c>
      <c r="BH69" s="274">
        <v>191</v>
      </c>
      <c r="BI69" s="274">
        <v>198</v>
      </c>
      <c r="BJ69" s="274">
        <v>185</v>
      </c>
      <c r="BK69" s="274">
        <v>163</v>
      </c>
      <c r="BL69" s="274">
        <v>153</v>
      </c>
      <c r="BM69" s="274">
        <v>166</v>
      </c>
      <c r="BN69" s="274">
        <v>191</v>
      </c>
      <c r="BO69" s="274">
        <v>165</v>
      </c>
      <c r="BP69" s="274">
        <v>164</v>
      </c>
      <c r="BQ69" s="274">
        <v>155</v>
      </c>
      <c r="BR69" s="274">
        <v>150</v>
      </c>
      <c r="BS69" s="274">
        <v>158</v>
      </c>
      <c r="BT69" s="274">
        <v>164</v>
      </c>
      <c r="BU69" s="274">
        <v>119</v>
      </c>
      <c r="BV69" s="274">
        <v>118</v>
      </c>
      <c r="BW69" s="274">
        <v>123</v>
      </c>
      <c r="BX69" s="274">
        <v>138</v>
      </c>
      <c r="BY69" s="274">
        <v>110</v>
      </c>
      <c r="BZ69" s="274">
        <v>112</v>
      </c>
      <c r="CA69" s="274">
        <v>79</v>
      </c>
      <c r="CB69" s="274">
        <v>82</v>
      </c>
      <c r="CC69" s="274">
        <v>78</v>
      </c>
      <c r="CD69" s="274">
        <v>62</v>
      </c>
      <c r="CE69" s="274">
        <v>57</v>
      </c>
      <c r="CF69" s="274">
        <v>46</v>
      </c>
      <c r="CG69" s="274">
        <v>42</v>
      </c>
      <c r="CH69" s="274">
        <v>52</v>
      </c>
      <c r="CI69" s="274">
        <v>50</v>
      </c>
      <c r="CJ69" s="274">
        <v>33</v>
      </c>
      <c r="CK69" s="274">
        <v>39</v>
      </c>
      <c r="CL69" s="274">
        <v>18</v>
      </c>
      <c r="CM69" s="274">
        <v>28</v>
      </c>
      <c r="CN69" s="274">
        <v>24</v>
      </c>
      <c r="CO69" s="274">
        <v>20</v>
      </c>
      <c r="CP69" s="274">
        <v>43</v>
      </c>
    </row>
    <row r="70" spans="1:94" ht="19.95" customHeight="1">
      <c r="A70" s="964"/>
      <c r="B70" s="274" t="s">
        <v>458</v>
      </c>
      <c r="C70" s="274">
        <v>11514</v>
      </c>
      <c r="D70" s="274">
        <v>124</v>
      </c>
      <c r="E70" s="274">
        <v>128</v>
      </c>
      <c r="F70" s="274">
        <v>130</v>
      </c>
      <c r="G70" s="274">
        <v>139</v>
      </c>
      <c r="H70" s="274">
        <v>137</v>
      </c>
      <c r="I70" s="274">
        <v>125</v>
      </c>
      <c r="J70" s="274">
        <v>148</v>
      </c>
      <c r="K70" s="274">
        <v>136</v>
      </c>
      <c r="L70" s="274">
        <v>148</v>
      </c>
      <c r="M70" s="274">
        <v>113</v>
      </c>
      <c r="N70" s="274">
        <v>123</v>
      </c>
      <c r="O70" s="274">
        <v>152</v>
      </c>
      <c r="P70" s="274">
        <v>127</v>
      </c>
      <c r="Q70" s="274">
        <v>145</v>
      </c>
      <c r="R70" s="274">
        <v>120</v>
      </c>
      <c r="S70" s="274">
        <v>134</v>
      </c>
      <c r="T70" s="274">
        <v>168</v>
      </c>
      <c r="U70" s="274">
        <v>134</v>
      </c>
      <c r="V70" s="274">
        <v>131</v>
      </c>
      <c r="W70" s="274">
        <v>108</v>
      </c>
      <c r="X70" s="274">
        <v>120</v>
      </c>
      <c r="Y70" s="274">
        <v>140</v>
      </c>
      <c r="Z70" s="274">
        <v>123</v>
      </c>
      <c r="AA70" s="274">
        <v>135</v>
      </c>
      <c r="AB70" s="274">
        <v>153</v>
      </c>
      <c r="AC70" s="274">
        <v>150</v>
      </c>
      <c r="AD70" s="274">
        <v>155</v>
      </c>
      <c r="AE70" s="274">
        <v>184</v>
      </c>
      <c r="AF70" s="274">
        <v>216</v>
      </c>
      <c r="AG70" s="274">
        <v>245</v>
      </c>
      <c r="AH70" s="274">
        <v>223</v>
      </c>
      <c r="AI70" s="274">
        <v>191</v>
      </c>
      <c r="AJ70" s="274">
        <v>236</v>
      </c>
      <c r="AK70" s="274">
        <v>209</v>
      </c>
      <c r="AL70" s="274">
        <v>223</v>
      </c>
      <c r="AM70" s="274">
        <v>175</v>
      </c>
      <c r="AN70" s="274">
        <v>146</v>
      </c>
      <c r="AO70" s="274">
        <v>168</v>
      </c>
      <c r="AP70" s="274">
        <v>168</v>
      </c>
      <c r="AQ70" s="274">
        <v>127</v>
      </c>
      <c r="AR70" s="274">
        <v>190</v>
      </c>
      <c r="AS70" s="274">
        <v>157</v>
      </c>
      <c r="AT70" s="274">
        <v>150</v>
      </c>
      <c r="AU70" s="274">
        <v>105</v>
      </c>
      <c r="AV70" s="274">
        <v>134</v>
      </c>
      <c r="AW70" s="274">
        <v>120</v>
      </c>
      <c r="AX70" s="274">
        <v>137</v>
      </c>
      <c r="AY70" s="274">
        <v>136</v>
      </c>
      <c r="AZ70" s="274">
        <v>151</v>
      </c>
      <c r="BA70" s="274">
        <v>175</v>
      </c>
      <c r="BB70" s="274">
        <v>147</v>
      </c>
      <c r="BC70" s="274">
        <v>135</v>
      </c>
      <c r="BD70" s="274">
        <v>147</v>
      </c>
      <c r="BE70" s="274">
        <v>169</v>
      </c>
      <c r="BF70" s="274">
        <v>172</v>
      </c>
      <c r="BG70" s="274">
        <v>159</v>
      </c>
      <c r="BH70" s="274">
        <v>124</v>
      </c>
      <c r="BI70" s="274">
        <v>127</v>
      </c>
      <c r="BJ70" s="274">
        <v>154</v>
      </c>
      <c r="BK70" s="274">
        <v>163</v>
      </c>
      <c r="BL70" s="274">
        <v>146</v>
      </c>
      <c r="BM70" s="274">
        <v>134</v>
      </c>
      <c r="BN70" s="274">
        <v>130</v>
      </c>
      <c r="BO70" s="274">
        <v>145</v>
      </c>
      <c r="BP70" s="274">
        <v>131</v>
      </c>
      <c r="BQ70" s="274">
        <v>145</v>
      </c>
      <c r="BR70" s="274">
        <v>108</v>
      </c>
      <c r="BS70" s="274">
        <v>115</v>
      </c>
      <c r="BT70" s="274">
        <v>122</v>
      </c>
      <c r="BU70" s="274">
        <v>88</v>
      </c>
      <c r="BV70" s="274">
        <v>82</v>
      </c>
      <c r="BW70" s="274">
        <v>109</v>
      </c>
      <c r="BX70" s="274">
        <v>117</v>
      </c>
      <c r="BY70" s="274">
        <v>88</v>
      </c>
      <c r="BZ70" s="274">
        <v>78</v>
      </c>
      <c r="CA70" s="274">
        <v>91</v>
      </c>
      <c r="CB70" s="274">
        <v>58</v>
      </c>
      <c r="CC70" s="274">
        <v>67</v>
      </c>
      <c r="CD70" s="274">
        <v>65</v>
      </c>
      <c r="CE70" s="274">
        <v>53</v>
      </c>
      <c r="CF70" s="274">
        <v>53</v>
      </c>
      <c r="CG70" s="274">
        <v>45</v>
      </c>
      <c r="CH70" s="274">
        <v>39</v>
      </c>
      <c r="CI70" s="274">
        <v>42</v>
      </c>
      <c r="CJ70" s="274">
        <v>28</v>
      </c>
      <c r="CK70" s="274">
        <v>21</v>
      </c>
      <c r="CL70" s="274">
        <v>21</v>
      </c>
      <c r="CM70" s="274">
        <v>16</v>
      </c>
      <c r="CN70" s="274">
        <v>21</v>
      </c>
      <c r="CO70" s="274">
        <v>15</v>
      </c>
      <c r="CP70" s="274">
        <v>32</v>
      </c>
    </row>
    <row r="71" spans="1:94" ht="19.95" customHeight="1">
      <c r="A71" s="964"/>
      <c r="B71" s="274" t="s">
        <v>459</v>
      </c>
      <c r="C71" s="274">
        <v>14222</v>
      </c>
      <c r="D71" s="274">
        <v>143</v>
      </c>
      <c r="E71" s="274">
        <v>146</v>
      </c>
      <c r="F71" s="274">
        <v>158</v>
      </c>
      <c r="G71" s="274">
        <v>150</v>
      </c>
      <c r="H71" s="274">
        <v>143</v>
      </c>
      <c r="I71" s="274">
        <v>141</v>
      </c>
      <c r="J71" s="274">
        <v>162</v>
      </c>
      <c r="K71" s="274">
        <v>141</v>
      </c>
      <c r="L71" s="274">
        <v>127</v>
      </c>
      <c r="M71" s="274">
        <v>133</v>
      </c>
      <c r="N71" s="274">
        <v>122</v>
      </c>
      <c r="O71" s="274">
        <v>131</v>
      </c>
      <c r="P71" s="274">
        <v>146</v>
      </c>
      <c r="Q71" s="274">
        <v>112</v>
      </c>
      <c r="R71" s="274">
        <v>132</v>
      </c>
      <c r="S71" s="274">
        <v>108</v>
      </c>
      <c r="T71" s="274">
        <v>136</v>
      </c>
      <c r="U71" s="274">
        <v>118</v>
      </c>
      <c r="V71" s="274">
        <v>95</v>
      </c>
      <c r="W71" s="274">
        <v>114</v>
      </c>
      <c r="X71" s="274">
        <v>102</v>
      </c>
      <c r="Y71" s="274">
        <v>108</v>
      </c>
      <c r="Z71" s="274">
        <v>113</v>
      </c>
      <c r="AA71" s="274">
        <v>132</v>
      </c>
      <c r="AB71" s="274">
        <v>197</v>
      </c>
      <c r="AC71" s="274">
        <v>244</v>
      </c>
      <c r="AD71" s="274">
        <v>220</v>
      </c>
      <c r="AE71" s="274">
        <v>264</v>
      </c>
      <c r="AF71" s="274">
        <v>313</v>
      </c>
      <c r="AG71" s="274">
        <v>315</v>
      </c>
      <c r="AH71" s="274">
        <v>341</v>
      </c>
      <c r="AI71" s="274">
        <v>324</v>
      </c>
      <c r="AJ71" s="274">
        <v>311</v>
      </c>
      <c r="AK71" s="274">
        <v>296</v>
      </c>
      <c r="AL71" s="274">
        <v>316</v>
      </c>
      <c r="AM71" s="274">
        <v>320</v>
      </c>
      <c r="AN71" s="274">
        <v>335</v>
      </c>
      <c r="AO71" s="274">
        <v>281</v>
      </c>
      <c r="AP71" s="274">
        <v>307</v>
      </c>
      <c r="AQ71" s="274">
        <v>267</v>
      </c>
      <c r="AR71" s="274">
        <v>255</v>
      </c>
      <c r="AS71" s="274">
        <v>285</v>
      </c>
      <c r="AT71" s="274">
        <v>198</v>
      </c>
      <c r="AU71" s="274">
        <v>176</v>
      </c>
      <c r="AV71" s="274">
        <v>175</v>
      </c>
      <c r="AW71" s="274">
        <v>159</v>
      </c>
      <c r="AX71" s="274">
        <v>186</v>
      </c>
      <c r="AY71" s="274">
        <v>212</v>
      </c>
      <c r="AZ71" s="274">
        <v>198</v>
      </c>
      <c r="BA71" s="274">
        <v>185</v>
      </c>
      <c r="BB71" s="274">
        <v>180</v>
      </c>
      <c r="BC71" s="274">
        <v>181</v>
      </c>
      <c r="BD71" s="274">
        <v>192</v>
      </c>
      <c r="BE71" s="274">
        <v>193</v>
      </c>
      <c r="BF71" s="274">
        <v>167</v>
      </c>
      <c r="BG71" s="274">
        <v>177</v>
      </c>
      <c r="BH71" s="274">
        <v>156</v>
      </c>
      <c r="BI71" s="274">
        <v>196</v>
      </c>
      <c r="BJ71" s="274">
        <v>194</v>
      </c>
      <c r="BK71" s="274">
        <v>171</v>
      </c>
      <c r="BL71" s="274">
        <v>128</v>
      </c>
      <c r="BM71" s="274">
        <v>194</v>
      </c>
      <c r="BN71" s="274">
        <v>137</v>
      </c>
      <c r="BO71" s="274">
        <v>136</v>
      </c>
      <c r="BP71" s="274">
        <v>134</v>
      </c>
      <c r="BQ71" s="274">
        <v>126</v>
      </c>
      <c r="BR71" s="274">
        <v>145</v>
      </c>
      <c r="BS71" s="274">
        <v>121</v>
      </c>
      <c r="BT71" s="274">
        <v>107</v>
      </c>
      <c r="BU71" s="274">
        <v>139</v>
      </c>
      <c r="BV71" s="274">
        <v>114</v>
      </c>
      <c r="BW71" s="274">
        <v>80</v>
      </c>
      <c r="BX71" s="274">
        <v>112</v>
      </c>
      <c r="BY71" s="274">
        <v>117</v>
      </c>
      <c r="BZ71" s="274">
        <v>78</v>
      </c>
      <c r="CA71" s="274">
        <v>88</v>
      </c>
      <c r="CB71" s="274">
        <v>70</v>
      </c>
      <c r="CC71" s="274">
        <v>61</v>
      </c>
      <c r="CD71" s="274">
        <v>48</v>
      </c>
      <c r="CE71" s="274">
        <v>59</v>
      </c>
      <c r="CF71" s="274">
        <v>52</v>
      </c>
      <c r="CG71" s="274">
        <v>56</v>
      </c>
      <c r="CH71" s="274">
        <v>41</v>
      </c>
      <c r="CI71" s="274">
        <v>53</v>
      </c>
      <c r="CJ71" s="274">
        <v>44</v>
      </c>
      <c r="CK71" s="274">
        <v>37</v>
      </c>
      <c r="CL71" s="274">
        <v>30</v>
      </c>
      <c r="CM71" s="274">
        <v>22</v>
      </c>
      <c r="CN71" s="274">
        <v>24</v>
      </c>
      <c r="CO71" s="274">
        <v>14</v>
      </c>
      <c r="CP71" s="274">
        <v>55</v>
      </c>
    </row>
    <row r="72" spans="1:94" ht="19.95" customHeight="1">
      <c r="A72" s="964"/>
      <c r="B72" s="274" t="s">
        <v>460</v>
      </c>
      <c r="C72" s="274">
        <v>14630</v>
      </c>
      <c r="D72" s="274">
        <v>179</v>
      </c>
      <c r="E72" s="274">
        <v>185</v>
      </c>
      <c r="F72" s="274">
        <v>181</v>
      </c>
      <c r="G72" s="274">
        <v>188</v>
      </c>
      <c r="H72" s="274">
        <v>165</v>
      </c>
      <c r="I72" s="274">
        <v>207</v>
      </c>
      <c r="J72" s="274">
        <v>215</v>
      </c>
      <c r="K72" s="274">
        <v>195</v>
      </c>
      <c r="L72" s="274">
        <v>184</v>
      </c>
      <c r="M72" s="274">
        <v>184</v>
      </c>
      <c r="N72" s="274">
        <v>152</v>
      </c>
      <c r="O72" s="274">
        <v>117</v>
      </c>
      <c r="P72" s="274">
        <v>129</v>
      </c>
      <c r="Q72" s="274">
        <v>121</v>
      </c>
      <c r="R72" s="274">
        <v>113</v>
      </c>
      <c r="S72" s="274">
        <v>114</v>
      </c>
      <c r="T72" s="274">
        <v>119</v>
      </c>
      <c r="U72" s="274">
        <v>97</v>
      </c>
      <c r="V72" s="274">
        <v>100</v>
      </c>
      <c r="W72" s="274">
        <v>92</v>
      </c>
      <c r="X72" s="274">
        <v>106</v>
      </c>
      <c r="Y72" s="274">
        <v>145</v>
      </c>
      <c r="Z72" s="274">
        <v>160</v>
      </c>
      <c r="AA72" s="274">
        <v>184</v>
      </c>
      <c r="AB72" s="274">
        <v>208</v>
      </c>
      <c r="AC72" s="274">
        <v>231</v>
      </c>
      <c r="AD72" s="274">
        <v>278</v>
      </c>
      <c r="AE72" s="274">
        <v>353</v>
      </c>
      <c r="AF72" s="274">
        <v>469</v>
      </c>
      <c r="AG72" s="274">
        <v>414</v>
      </c>
      <c r="AH72" s="274">
        <v>387</v>
      </c>
      <c r="AI72" s="274">
        <v>368</v>
      </c>
      <c r="AJ72" s="274">
        <v>356</v>
      </c>
      <c r="AK72" s="274">
        <v>361</v>
      </c>
      <c r="AL72" s="274">
        <v>332</v>
      </c>
      <c r="AM72" s="274">
        <v>330</v>
      </c>
      <c r="AN72" s="274">
        <v>331</v>
      </c>
      <c r="AO72" s="274">
        <v>283</v>
      </c>
      <c r="AP72" s="274">
        <v>275</v>
      </c>
      <c r="AQ72" s="274">
        <v>264</v>
      </c>
      <c r="AR72" s="274">
        <v>277</v>
      </c>
      <c r="AS72" s="274">
        <v>214</v>
      </c>
      <c r="AT72" s="274">
        <v>234</v>
      </c>
      <c r="AU72" s="274">
        <v>186</v>
      </c>
      <c r="AV72" s="274">
        <v>215</v>
      </c>
      <c r="AW72" s="274">
        <v>192</v>
      </c>
      <c r="AX72" s="274">
        <v>189</v>
      </c>
      <c r="AY72" s="274">
        <v>142</v>
      </c>
      <c r="AZ72" s="274">
        <v>170</v>
      </c>
      <c r="BA72" s="274">
        <v>213</v>
      </c>
      <c r="BB72" s="274">
        <v>198</v>
      </c>
      <c r="BC72" s="274">
        <v>190</v>
      </c>
      <c r="BD72" s="274">
        <v>167</v>
      </c>
      <c r="BE72" s="274">
        <v>207</v>
      </c>
      <c r="BF72" s="274">
        <v>185</v>
      </c>
      <c r="BG72" s="274">
        <v>169</v>
      </c>
      <c r="BH72" s="274">
        <v>159</v>
      </c>
      <c r="BI72" s="274">
        <v>167</v>
      </c>
      <c r="BJ72" s="274">
        <v>141</v>
      </c>
      <c r="BK72" s="274">
        <v>157</v>
      </c>
      <c r="BL72" s="274">
        <v>110</v>
      </c>
      <c r="BM72" s="274">
        <v>126</v>
      </c>
      <c r="BN72" s="274">
        <v>99</v>
      </c>
      <c r="BO72" s="274">
        <v>105</v>
      </c>
      <c r="BP72" s="274">
        <v>113</v>
      </c>
      <c r="BQ72" s="274">
        <v>106</v>
      </c>
      <c r="BR72" s="274">
        <v>106</v>
      </c>
      <c r="BS72" s="274">
        <v>96</v>
      </c>
      <c r="BT72" s="274">
        <v>72</v>
      </c>
      <c r="BU72" s="274">
        <v>89</v>
      </c>
      <c r="BV72" s="274">
        <v>81</v>
      </c>
      <c r="BW72" s="274">
        <v>76</v>
      </c>
      <c r="BX72" s="274">
        <v>75</v>
      </c>
      <c r="BY72" s="274">
        <v>100</v>
      </c>
      <c r="BZ72" s="274">
        <v>56</v>
      </c>
      <c r="CA72" s="274">
        <v>59</v>
      </c>
      <c r="CB72" s="274">
        <v>70</v>
      </c>
      <c r="CC72" s="274">
        <v>55</v>
      </c>
      <c r="CD72" s="274">
        <v>50</v>
      </c>
      <c r="CE72" s="274">
        <v>45</v>
      </c>
      <c r="CF72" s="274">
        <v>49</v>
      </c>
      <c r="CG72" s="274">
        <v>33</v>
      </c>
      <c r="CH72" s="274">
        <v>41</v>
      </c>
      <c r="CI72" s="274">
        <v>29</v>
      </c>
      <c r="CJ72" s="274">
        <v>17</v>
      </c>
      <c r="CK72" s="274">
        <v>28</v>
      </c>
      <c r="CL72" s="274">
        <v>21</v>
      </c>
      <c r="CM72" s="274">
        <v>14</v>
      </c>
      <c r="CN72" s="274">
        <v>16</v>
      </c>
      <c r="CO72" s="274">
        <v>10</v>
      </c>
      <c r="CP72" s="274">
        <v>39</v>
      </c>
    </row>
    <row r="73" spans="1:94" ht="19.95" customHeight="1">
      <c r="A73" s="964"/>
      <c r="B73" s="566" t="s">
        <v>461</v>
      </c>
      <c r="C73" s="280">
        <f>SUM(C65:C72)</f>
        <v>112834</v>
      </c>
      <c r="D73" s="280">
        <f t="shared" ref="D73:BO73" si="12">SUM(D65:D72)</f>
        <v>1256</v>
      </c>
      <c r="E73" s="280">
        <f t="shared" si="12"/>
        <v>1237</v>
      </c>
      <c r="F73" s="280">
        <f t="shared" si="12"/>
        <v>1256</v>
      </c>
      <c r="G73" s="280">
        <f t="shared" si="12"/>
        <v>1335</v>
      </c>
      <c r="H73" s="280">
        <f t="shared" si="12"/>
        <v>1299</v>
      </c>
      <c r="I73" s="280">
        <f t="shared" si="12"/>
        <v>1368</v>
      </c>
      <c r="J73" s="280">
        <f t="shared" si="12"/>
        <v>1332</v>
      </c>
      <c r="K73" s="280">
        <f t="shared" si="12"/>
        <v>1321</v>
      </c>
      <c r="L73" s="280">
        <f t="shared" si="12"/>
        <v>1383</v>
      </c>
      <c r="M73" s="280">
        <f t="shared" si="12"/>
        <v>1242</v>
      </c>
      <c r="N73" s="280">
        <f t="shared" si="12"/>
        <v>1142</v>
      </c>
      <c r="O73" s="280">
        <f t="shared" si="12"/>
        <v>1229</v>
      </c>
      <c r="P73" s="280">
        <f t="shared" si="12"/>
        <v>1198</v>
      </c>
      <c r="Q73" s="280">
        <f t="shared" si="12"/>
        <v>1160</v>
      </c>
      <c r="R73" s="280">
        <f t="shared" si="12"/>
        <v>1130</v>
      </c>
      <c r="S73" s="280">
        <f t="shared" si="12"/>
        <v>1105</v>
      </c>
      <c r="T73" s="280">
        <f t="shared" si="12"/>
        <v>1205</v>
      </c>
      <c r="U73" s="280">
        <f t="shared" si="12"/>
        <v>1095</v>
      </c>
      <c r="V73" s="280">
        <f t="shared" si="12"/>
        <v>981</v>
      </c>
      <c r="W73" s="280">
        <f t="shared" si="12"/>
        <v>986</v>
      </c>
      <c r="X73" s="280">
        <f t="shared" si="12"/>
        <v>1108</v>
      </c>
      <c r="Y73" s="280">
        <f t="shared" si="12"/>
        <v>1164</v>
      </c>
      <c r="Z73" s="280">
        <f t="shared" si="12"/>
        <v>1278</v>
      </c>
      <c r="AA73" s="280">
        <f t="shared" si="12"/>
        <v>1409</v>
      </c>
      <c r="AB73" s="280">
        <f t="shared" si="12"/>
        <v>1627</v>
      </c>
      <c r="AC73" s="280">
        <f t="shared" si="12"/>
        <v>1729</v>
      </c>
      <c r="AD73" s="280">
        <f t="shared" si="12"/>
        <v>1908</v>
      </c>
      <c r="AE73" s="280">
        <f t="shared" si="12"/>
        <v>2189</v>
      </c>
      <c r="AF73" s="280">
        <f t="shared" si="12"/>
        <v>2592</v>
      </c>
      <c r="AG73" s="280">
        <f t="shared" si="12"/>
        <v>2527</v>
      </c>
      <c r="AH73" s="280">
        <f t="shared" si="12"/>
        <v>2466</v>
      </c>
      <c r="AI73" s="280">
        <f t="shared" si="12"/>
        <v>2372</v>
      </c>
      <c r="AJ73" s="280">
        <f t="shared" si="12"/>
        <v>2381</v>
      </c>
      <c r="AK73" s="280">
        <f t="shared" si="12"/>
        <v>2253</v>
      </c>
      <c r="AL73" s="280">
        <f t="shared" si="12"/>
        <v>2287</v>
      </c>
      <c r="AM73" s="280">
        <f t="shared" si="12"/>
        <v>2071</v>
      </c>
      <c r="AN73" s="280">
        <f t="shared" si="12"/>
        <v>2086</v>
      </c>
      <c r="AO73" s="280">
        <f t="shared" si="12"/>
        <v>2014</v>
      </c>
      <c r="AP73" s="280">
        <f t="shared" si="12"/>
        <v>1884</v>
      </c>
      <c r="AQ73" s="280">
        <f t="shared" si="12"/>
        <v>1826</v>
      </c>
      <c r="AR73" s="280">
        <f t="shared" si="12"/>
        <v>1803</v>
      </c>
      <c r="AS73" s="280">
        <f t="shared" si="12"/>
        <v>1621</v>
      </c>
      <c r="AT73" s="280">
        <f t="shared" si="12"/>
        <v>1483</v>
      </c>
      <c r="AU73" s="280">
        <f t="shared" si="12"/>
        <v>1348</v>
      </c>
      <c r="AV73" s="280">
        <f t="shared" si="12"/>
        <v>1398</v>
      </c>
      <c r="AW73" s="280">
        <f t="shared" si="12"/>
        <v>1309</v>
      </c>
      <c r="AX73" s="280">
        <f t="shared" si="12"/>
        <v>1387</v>
      </c>
      <c r="AY73" s="280">
        <f t="shared" si="12"/>
        <v>1305</v>
      </c>
      <c r="AZ73" s="280">
        <f t="shared" si="12"/>
        <v>1423</v>
      </c>
      <c r="BA73" s="280">
        <f t="shared" si="12"/>
        <v>1421</v>
      </c>
      <c r="BB73" s="280">
        <f t="shared" si="12"/>
        <v>1449</v>
      </c>
      <c r="BC73" s="280">
        <f t="shared" si="12"/>
        <v>1498</v>
      </c>
      <c r="BD73" s="280">
        <f t="shared" si="12"/>
        <v>1469</v>
      </c>
      <c r="BE73" s="280">
        <f t="shared" si="12"/>
        <v>1536</v>
      </c>
      <c r="BF73" s="280">
        <f t="shared" si="12"/>
        <v>1517</v>
      </c>
      <c r="BG73" s="280">
        <f t="shared" si="12"/>
        <v>1435</v>
      </c>
      <c r="BH73" s="280">
        <f t="shared" si="12"/>
        <v>1376</v>
      </c>
      <c r="BI73" s="280">
        <f t="shared" si="12"/>
        <v>1485</v>
      </c>
      <c r="BJ73" s="280">
        <f t="shared" si="12"/>
        <v>1430</v>
      </c>
      <c r="BK73" s="280">
        <f t="shared" si="12"/>
        <v>1356</v>
      </c>
      <c r="BL73" s="280">
        <f t="shared" si="12"/>
        <v>1241</v>
      </c>
      <c r="BM73" s="280">
        <f t="shared" si="12"/>
        <v>1289</v>
      </c>
      <c r="BN73" s="280">
        <f t="shared" si="12"/>
        <v>1189</v>
      </c>
      <c r="BO73" s="280">
        <f t="shared" si="12"/>
        <v>1186</v>
      </c>
      <c r="BP73" s="280">
        <f t="shared" ref="BP73:CP73" si="13">SUM(BP65:BP72)</f>
        <v>1140</v>
      </c>
      <c r="BQ73" s="280">
        <f t="shared" si="13"/>
        <v>1074</v>
      </c>
      <c r="BR73" s="280">
        <f t="shared" si="13"/>
        <v>1025</v>
      </c>
      <c r="BS73" s="280">
        <f t="shared" si="13"/>
        <v>971</v>
      </c>
      <c r="BT73" s="280">
        <f t="shared" si="13"/>
        <v>939</v>
      </c>
      <c r="BU73" s="280">
        <f t="shared" si="13"/>
        <v>916</v>
      </c>
      <c r="BV73" s="280">
        <f t="shared" si="13"/>
        <v>847</v>
      </c>
      <c r="BW73" s="280">
        <f t="shared" si="13"/>
        <v>754</v>
      </c>
      <c r="BX73" s="280">
        <f t="shared" si="13"/>
        <v>840</v>
      </c>
      <c r="BY73" s="280">
        <f t="shared" si="13"/>
        <v>800</v>
      </c>
      <c r="BZ73" s="280">
        <f t="shared" si="13"/>
        <v>624</v>
      </c>
      <c r="CA73" s="280">
        <f t="shared" si="13"/>
        <v>601</v>
      </c>
      <c r="CB73" s="280">
        <f t="shared" si="13"/>
        <v>551</v>
      </c>
      <c r="CC73" s="280">
        <f t="shared" si="13"/>
        <v>521</v>
      </c>
      <c r="CD73" s="280">
        <f t="shared" si="13"/>
        <v>483</v>
      </c>
      <c r="CE73" s="280">
        <f t="shared" si="13"/>
        <v>422</v>
      </c>
      <c r="CF73" s="280">
        <f t="shared" si="13"/>
        <v>405</v>
      </c>
      <c r="CG73" s="280">
        <f t="shared" si="13"/>
        <v>351</v>
      </c>
      <c r="CH73" s="280">
        <f t="shared" si="13"/>
        <v>319</v>
      </c>
      <c r="CI73" s="280">
        <f t="shared" si="13"/>
        <v>346</v>
      </c>
      <c r="CJ73" s="280">
        <f t="shared" si="13"/>
        <v>237</v>
      </c>
      <c r="CK73" s="280">
        <f t="shared" si="13"/>
        <v>260</v>
      </c>
      <c r="CL73" s="280">
        <f t="shared" si="13"/>
        <v>179</v>
      </c>
      <c r="CM73" s="280">
        <f t="shared" si="13"/>
        <v>159</v>
      </c>
      <c r="CN73" s="280">
        <f t="shared" si="13"/>
        <v>158</v>
      </c>
      <c r="CO73" s="280">
        <f t="shared" si="13"/>
        <v>137</v>
      </c>
      <c r="CP73" s="280">
        <f t="shared" si="13"/>
        <v>390</v>
      </c>
    </row>
    <row r="74" spans="1:94" ht="19.95" customHeight="1">
      <c r="A74" s="567" t="s">
        <v>1</v>
      </c>
      <c r="B74" s="568"/>
      <c r="C74" s="565">
        <f>+C73+C64+C55</f>
        <v>311842</v>
      </c>
      <c r="D74" s="280">
        <f t="shared" ref="D74:BO74" si="14">+D73+D64+D55</f>
        <v>3139</v>
      </c>
      <c r="E74" s="280">
        <f t="shared" si="14"/>
        <v>3220</v>
      </c>
      <c r="F74" s="280">
        <f t="shared" si="14"/>
        <v>3178</v>
      </c>
      <c r="G74" s="280">
        <f t="shared" si="14"/>
        <v>3388</v>
      </c>
      <c r="H74" s="280">
        <f t="shared" si="14"/>
        <v>3296</v>
      </c>
      <c r="I74" s="280">
        <f t="shared" si="14"/>
        <v>3434</v>
      </c>
      <c r="J74" s="280">
        <f t="shared" si="14"/>
        <v>3415</v>
      </c>
      <c r="K74" s="280">
        <f t="shared" si="14"/>
        <v>3407</v>
      </c>
      <c r="L74" s="280">
        <f t="shared" si="14"/>
        <v>3463</v>
      </c>
      <c r="M74" s="280">
        <f t="shared" si="14"/>
        <v>3437</v>
      </c>
      <c r="N74" s="280">
        <f t="shared" si="14"/>
        <v>3021</v>
      </c>
      <c r="O74" s="280">
        <f t="shared" si="14"/>
        <v>3172</v>
      </c>
      <c r="P74" s="280">
        <f t="shared" si="14"/>
        <v>3068</v>
      </c>
      <c r="Q74" s="280">
        <f t="shared" si="14"/>
        <v>2881</v>
      </c>
      <c r="R74" s="280">
        <f t="shared" si="14"/>
        <v>2930</v>
      </c>
      <c r="S74" s="280">
        <f t="shared" si="14"/>
        <v>2832</v>
      </c>
      <c r="T74" s="280">
        <f t="shared" si="14"/>
        <v>2848</v>
      </c>
      <c r="U74" s="280">
        <f t="shared" si="14"/>
        <v>2887</v>
      </c>
      <c r="V74" s="280">
        <f t="shared" si="14"/>
        <v>3169</v>
      </c>
      <c r="W74" s="280">
        <f t="shared" si="14"/>
        <v>3989</v>
      </c>
      <c r="X74" s="280">
        <f t="shared" si="14"/>
        <v>4504</v>
      </c>
      <c r="Y74" s="280">
        <f t="shared" si="14"/>
        <v>4683</v>
      </c>
      <c r="Z74" s="280">
        <f t="shared" si="14"/>
        <v>5257</v>
      </c>
      <c r="AA74" s="280">
        <f t="shared" si="14"/>
        <v>5745</v>
      </c>
      <c r="AB74" s="280">
        <f t="shared" si="14"/>
        <v>6094</v>
      </c>
      <c r="AC74" s="280">
        <f t="shared" si="14"/>
        <v>6049</v>
      </c>
      <c r="AD74" s="280">
        <f t="shared" si="14"/>
        <v>6151</v>
      </c>
      <c r="AE74" s="280">
        <f t="shared" si="14"/>
        <v>6625</v>
      </c>
      <c r="AF74" s="280">
        <f t="shared" si="14"/>
        <v>7671</v>
      </c>
      <c r="AG74" s="280">
        <f t="shared" si="14"/>
        <v>7373</v>
      </c>
      <c r="AH74" s="280">
        <f t="shared" si="14"/>
        <v>7061</v>
      </c>
      <c r="AI74" s="280">
        <f t="shared" si="14"/>
        <v>6815</v>
      </c>
      <c r="AJ74" s="280">
        <f t="shared" si="14"/>
        <v>6505</v>
      </c>
      <c r="AK74" s="280">
        <f t="shared" si="14"/>
        <v>6142</v>
      </c>
      <c r="AL74" s="280">
        <f t="shared" si="14"/>
        <v>6098</v>
      </c>
      <c r="AM74" s="280">
        <f t="shared" si="14"/>
        <v>5676</v>
      </c>
      <c r="AN74" s="280">
        <f t="shared" si="14"/>
        <v>5372</v>
      </c>
      <c r="AO74" s="280">
        <f t="shared" si="14"/>
        <v>5229</v>
      </c>
      <c r="AP74" s="280">
        <f t="shared" si="14"/>
        <v>4999</v>
      </c>
      <c r="AQ74" s="280">
        <f t="shared" si="14"/>
        <v>4781</v>
      </c>
      <c r="AR74" s="280">
        <f t="shared" si="14"/>
        <v>4556</v>
      </c>
      <c r="AS74" s="280">
        <f t="shared" si="14"/>
        <v>4263</v>
      </c>
      <c r="AT74" s="280">
        <f t="shared" si="14"/>
        <v>3853</v>
      </c>
      <c r="AU74" s="280">
        <f t="shared" si="14"/>
        <v>3497</v>
      </c>
      <c r="AV74" s="280">
        <f t="shared" si="14"/>
        <v>3616</v>
      </c>
      <c r="AW74" s="280">
        <f t="shared" si="14"/>
        <v>3488</v>
      </c>
      <c r="AX74" s="280">
        <f t="shared" si="14"/>
        <v>3507</v>
      </c>
      <c r="AY74" s="280">
        <f t="shared" si="14"/>
        <v>3541</v>
      </c>
      <c r="AZ74" s="280">
        <f t="shared" si="14"/>
        <v>3718</v>
      </c>
      <c r="BA74" s="280">
        <f t="shared" si="14"/>
        <v>3747</v>
      </c>
      <c r="BB74" s="280">
        <f t="shared" si="14"/>
        <v>3736</v>
      </c>
      <c r="BC74" s="280">
        <f t="shared" si="14"/>
        <v>3858</v>
      </c>
      <c r="BD74" s="280">
        <f t="shared" si="14"/>
        <v>3890</v>
      </c>
      <c r="BE74" s="280">
        <f t="shared" si="14"/>
        <v>3903</v>
      </c>
      <c r="BF74" s="280">
        <f t="shared" si="14"/>
        <v>3841</v>
      </c>
      <c r="BG74" s="280">
        <f t="shared" si="14"/>
        <v>3764</v>
      </c>
      <c r="BH74" s="280">
        <f t="shared" si="14"/>
        <v>3769</v>
      </c>
      <c r="BI74" s="280">
        <f t="shared" si="14"/>
        <v>3872</v>
      </c>
      <c r="BJ74" s="280">
        <f t="shared" si="14"/>
        <v>3832</v>
      </c>
      <c r="BK74" s="280">
        <f t="shared" si="14"/>
        <v>3600</v>
      </c>
      <c r="BL74" s="280">
        <f t="shared" si="14"/>
        <v>3398</v>
      </c>
      <c r="BM74" s="280">
        <f t="shared" si="14"/>
        <v>3330</v>
      </c>
      <c r="BN74" s="280">
        <f t="shared" si="14"/>
        <v>3151</v>
      </c>
      <c r="BO74" s="280">
        <f t="shared" si="14"/>
        <v>3034</v>
      </c>
      <c r="BP74" s="280">
        <f t="shared" ref="BP74:CP74" si="15">+BP73+BP64+BP55</f>
        <v>2987</v>
      </c>
      <c r="BQ74" s="280">
        <f t="shared" si="15"/>
        <v>2801</v>
      </c>
      <c r="BR74" s="280">
        <f t="shared" si="15"/>
        <v>2571</v>
      </c>
      <c r="BS74" s="280">
        <f t="shared" si="15"/>
        <v>2496</v>
      </c>
      <c r="BT74" s="280">
        <f t="shared" si="15"/>
        <v>2377</v>
      </c>
      <c r="BU74" s="280">
        <f t="shared" si="15"/>
        <v>2296</v>
      </c>
      <c r="BV74" s="280">
        <f t="shared" si="15"/>
        <v>2164</v>
      </c>
      <c r="BW74" s="280">
        <f t="shared" si="15"/>
        <v>2109</v>
      </c>
      <c r="BX74" s="280">
        <f t="shared" si="15"/>
        <v>2151</v>
      </c>
      <c r="BY74" s="280">
        <f t="shared" si="15"/>
        <v>2193</v>
      </c>
      <c r="BZ74" s="280">
        <f t="shared" si="15"/>
        <v>1625</v>
      </c>
      <c r="CA74" s="280">
        <f t="shared" si="15"/>
        <v>1491</v>
      </c>
      <c r="CB74" s="280">
        <f t="shared" si="15"/>
        <v>1466</v>
      </c>
      <c r="CC74" s="280">
        <f t="shared" si="15"/>
        <v>1361</v>
      </c>
      <c r="CD74" s="280">
        <f t="shared" si="15"/>
        <v>1199</v>
      </c>
      <c r="CE74" s="280">
        <f t="shared" si="15"/>
        <v>1062</v>
      </c>
      <c r="CF74" s="280">
        <f t="shared" si="15"/>
        <v>1026</v>
      </c>
      <c r="CG74" s="280">
        <f t="shared" si="15"/>
        <v>960</v>
      </c>
      <c r="CH74" s="280">
        <f t="shared" si="15"/>
        <v>859</v>
      </c>
      <c r="CI74" s="280">
        <f t="shared" si="15"/>
        <v>837</v>
      </c>
      <c r="CJ74" s="280">
        <f t="shared" si="15"/>
        <v>681</v>
      </c>
      <c r="CK74" s="280">
        <f t="shared" si="15"/>
        <v>640</v>
      </c>
      <c r="CL74" s="280">
        <f t="shared" si="15"/>
        <v>495</v>
      </c>
      <c r="CM74" s="280">
        <f t="shared" si="15"/>
        <v>463</v>
      </c>
      <c r="CN74" s="280">
        <f t="shared" si="15"/>
        <v>412</v>
      </c>
      <c r="CO74" s="280">
        <f t="shared" si="15"/>
        <v>331</v>
      </c>
      <c r="CP74" s="280">
        <f t="shared" si="15"/>
        <v>1021</v>
      </c>
    </row>
    <row r="75" spans="1:94" ht="4.5" customHeight="1">
      <c r="A75" s="286"/>
      <c r="B75" s="286"/>
      <c r="C75" s="563"/>
      <c r="D75" s="563"/>
      <c r="E75" s="563"/>
      <c r="F75" s="563"/>
      <c r="G75" s="563"/>
      <c r="H75" s="563"/>
      <c r="I75" s="563"/>
      <c r="J75" s="563"/>
      <c r="K75" s="563"/>
      <c r="L75" s="563"/>
      <c r="M75" s="563"/>
      <c r="N75" s="563"/>
      <c r="O75" s="563"/>
      <c r="P75" s="563"/>
      <c r="Q75" s="563"/>
      <c r="R75" s="563"/>
      <c r="S75" s="563"/>
      <c r="T75" s="563"/>
      <c r="U75" s="563"/>
      <c r="V75" s="563"/>
      <c r="W75" s="563"/>
      <c r="X75" s="563"/>
      <c r="Y75" s="563"/>
      <c r="Z75" s="563"/>
      <c r="AA75" s="563"/>
      <c r="AB75" s="563"/>
      <c r="AC75" s="563"/>
      <c r="AD75" s="563"/>
      <c r="AE75" s="563"/>
      <c r="AF75" s="563"/>
      <c r="AG75" s="563"/>
      <c r="AH75" s="563"/>
      <c r="AI75" s="563"/>
      <c r="AJ75" s="563"/>
      <c r="AK75" s="563"/>
      <c r="AL75" s="563"/>
      <c r="AM75" s="563"/>
      <c r="AN75" s="563"/>
      <c r="AO75" s="563"/>
      <c r="AP75" s="563"/>
      <c r="AQ75" s="563"/>
      <c r="AR75" s="563"/>
      <c r="AS75" s="563"/>
      <c r="AT75" s="563"/>
      <c r="AU75" s="563"/>
      <c r="AV75" s="563"/>
      <c r="AW75" s="563"/>
      <c r="AX75" s="563"/>
      <c r="AY75" s="563"/>
      <c r="AZ75" s="563"/>
      <c r="BA75" s="563"/>
      <c r="BB75" s="563"/>
      <c r="BC75" s="563"/>
      <c r="BD75" s="563"/>
      <c r="BE75" s="563"/>
      <c r="BF75" s="563"/>
      <c r="BG75" s="563"/>
      <c r="BH75" s="563"/>
      <c r="BI75" s="563"/>
      <c r="BJ75" s="563"/>
      <c r="BK75" s="563"/>
      <c r="BL75" s="563"/>
      <c r="BM75" s="563"/>
      <c r="BN75" s="563"/>
      <c r="BO75" s="563"/>
      <c r="BP75" s="563"/>
      <c r="BQ75" s="563"/>
      <c r="BR75" s="563"/>
      <c r="BS75" s="563"/>
      <c r="BT75" s="563"/>
      <c r="BU75" s="563"/>
      <c r="BV75" s="563"/>
      <c r="BW75" s="563"/>
      <c r="BX75" s="563"/>
      <c r="BY75" s="563"/>
      <c r="BZ75" s="563"/>
      <c r="CA75" s="563"/>
      <c r="CB75" s="563"/>
      <c r="CC75" s="563"/>
      <c r="CD75" s="563"/>
      <c r="CE75" s="563"/>
      <c r="CF75" s="563"/>
      <c r="CG75" s="563"/>
      <c r="CH75" s="563"/>
      <c r="CI75" s="563"/>
      <c r="CJ75" s="563"/>
      <c r="CK75" s="563"/>
      <c r="CL75" s="563"/>
      <c r="CM75" s="563"/>
      <c r="CN75" s="563"/>
      <c r="CO75" s="563"/>
      <c r="CP75" s="563"/>
    </row>
    <row r="76" spans="1:94" ht="19.95" customHeight="1">
      <c r="A76" s="567" t="s">
        <v>26</v>
      </c>
      <c r="B76" s="568"/>
      <c r="C76" s="565">
        <f>+'2.Population-local age gender'!B30</f>
        <v>2665212</v>
      </c>
      <c r="D76" s="280">
        <f>+'2.Population-local age gender'!C30</f>
        <v>24948</v>
      </c>
      <c r="E76" s="280">
        <f>+'2.Population-local age gender'!D30</f>
        <v>26309</v>
      </c>
      <c r="F76" s="280">
        <f>+'2.Population-local age gender'!E30</f>
        <v>27196</v>
      </c>
      <c r="G76" s="280">
        <f>+'2.Population-local age gender'!F30</f>
        <v>28150</v>
      </c>
      <c r="H76" s="280">
        <f>+'2.Population-local age gender'!G30</f>
        <v>29356</v>
      </c>
      <c r="I76" s="280">
        <f>+'2.Population-local age gender'!H30</f>
        <v>29534</v>
      </c>
      <c r="J76" s="280">
        <f>+'2.Population-local age gender'!I30</f>
        <v>29780</v>
      </c>
      <c r="K76" s="280">
        <f>+'2.Population-local age gender'!J30</f>
        <v>30302</v>
      </c>
      <c r="L76" s="280">
        <f>+'2.Population-local age gender'!K30</f>
        <v>31221</v>
      </c>
      <c r="M76" s="280">
        <f>+'2.Population-local age gender'!L30</f>
        <v>32010</v>
      </c>
      <c r="N76" s="280">
        <f>+'2.Population-local age gender'!M30</f>
        <v>30319</v>
      </c>
      <c r="O76" s="280">
        <f>+'2.Population-local age gender'!N30</f>
        <v>31233</v>
      </c>
      <c r="P76" s="280">
        <f>+'2.Population-local age gender'!O30</f>
        <v>31065</v>
      </c>
      <c r="Q76" s="280">
        <f>+'2.Population-local age gender'!P30</f>
        <v>29959</v>
      </c>
      <c r="R76" s="280">
        <f>+'2.Population-local age gender'!Q30</f>
        <v>29299</v>
      </c>
      <c r="S76" s="280">
        <f>+'2.Population-local age gender'!R30</f>
        <v>29326</v>
      </c>
      <c r="T76" s="280">
        <f>+'2.Population-local age gender'!S30</f>
        <v>28791</v>
      </c>
      <c r="U76" s="280">
        <f>+'2.Population-local age gender'!T30</f>
        <v>27769</v>
      </c>
      <c r="V76" s="280">
        <f>+'2.Population-local age gender'!U30</f>
        <v>27873</v>
      </c>
      <c r="W76" s="280">
        <f>+'2.Population-local age gender'!V30</f>
        <v>30448</v>
      </c>
      <c r="X76" s="280">
        <f>+'2.Population-local age gender'!W30</f>
        <v>32341</v>
      </c>
      <c r="Y76" s="280">
        <f>+'2.Population-local age gender'!X30</f>
        <v>33702</v>
      </c>
      <c r="Z76" s="280">
        <f>+'2.Population-local age gender'!Y30</f>
        <v>34673</v>
      </c>
      <c r="AA76" s="280">
        <f>+'2.Population-local age gender'!Z30</f>
        <v>36271</v>
      </c>
      <c r="AB76" s="280">
        <f>+'2.Population-local age gender'!AA30</f>
        <v>36315</v>
      </c>
      <c r="AC76" s="280">
        <f>+'2.Population-local age gender'!AB30</f>
        <v>36080</v>
      </c>
      <c r="AD76" s="280">
        <f>+'2.Population-local age gender'!AC30</f>
        <v>36844</v>
      </c>
      <c r="AE76" s="280">
        <f>+'2.Population-local age gender'!AD30</f>
        <v>37196</v>
      </c>
      <c r="AF76" s="280">
        <f>+'2.Population-local age gender'!AE30</f>
        <v>39316</v>
      </c>
      <c r="AG76" s="280">
        <f>+'2.Population-local age gender'!AF30</f>
        <v>39703</v>
      </c>
      <c r="AH76" s="280">
        <f>+'2.Population-local age gender'!AG30</f>
        <v>38131</v>
      </c>
      <c r="AI76" s="280">
        <f>+'2.Population-local age gender'!AH30</f>
        <v>37696</v>
      </c>
      <c r="AJ76" s="280">
        <f>+'2.Population-local age gender'!AI30</f>
        <v>37557</v>
      </c>
      <c r="AK76" s="280">
        <f>+'2.Population-local age gender'!AJ30</f>
        <v>36097</v>
      </c>
      <c r="AL76" s="280">
        <f>+'2.Population-local age gender'!AK30</f>
        <v>36156</v>
      </c>
      <c r="AM76" s="280">
        <f>+'2.Population-local age gender'!AL30</f>
        <v>35395</v>
      </c>
      <c r="AN76" s="280">
        <f>+'2.Population-local age gender'!AM30</f>
        <v>34347</v>
      </c>
      <c r="AO76" s="280">
        <f>+'2.Population-local age gender'!AN30</f>
        <v>34507</v>
      </c>
      <c r="AP76" s="280">
        <f>+'2.Population-local age gender'!AO30</f>
        <v>34878</v>
      </c>
      <c r="AQ76" s="280">
        <f>+'2.Population-local age gender'!AP30</f>
        <v>34952</v>
      </c>
      <c r="AR76" s="280">
        <f>+'2.Population-local age gender'!AQ30</f>
        <v>34304</v>
      </c>
      <c r="AS76" s="280">
        <f>+'2.Population-local age gender'!AR30</f>
        <v>33278</v>
      </c>
      <c r="AT76" s="280">
        <f>+'2.Population-local age gender'!AS30</f>
        <v>30301</v>
      </c>
      <c r="AU76" s="280">
        <f>+'2.Population-local age gender'!AT30</f>
        <v>30239</v>
      </c>
      <c r="AV76" s="280">
        <f>+'2.Population-local age gender'!AU30</f>
        <v>31464</v>
      </c>
      <c r="AW76" s="280">
        <f>+'2.Population-local age gender'!AV30</f>
        <v>31228</v>
      </c>
      <c r="AX76" s="280">
        <f>+'2.Population-local age gender'!AW30</f>
        <v>32142</v>
      </c>
      <c r="AY76" s="280">
        <f>+'2.Population-local age gender'!AX30</f>
        <v>33936</v>
      </c>
      <c r="AZ76" s="280">
        <f>+'2.Population-local age gender'!AY30</f>
        <v>35521</v>
      </c>
      <c r="BA76" s="280">
        <f>+'2.Population-local age gender'!AZ30</f>
        <v>36549</v>
      </c>
      <c r="BB76" s="280">
        <f>+'2.Population-local age gender'!BA30</f>
        <v>36115</v>
      </c>
      <c r="BC76" s="280">
        <f>+'2.Population-local age gender'!BB30</f>
        <v>37626</v>
      </c>
      <c r="BD76" s="280">
        <f>+'2.Population-local age gender'!BC30</f>
        <v>38296</v>
      </c>
      <c r="BE76" s="280">
        <f>+'2.Population-local age gender'!BD30</f>
        <v>38949</v>
      </c>
      <c r="BF76" s="280">
        <f>+'2.Population-local age gender'!BE30</f>
        <v>38369</v>
      </c>
      <c r="BG76" s="280">
        <f>+'2.Population-local age gender'!BF30</f>
        <v>39774</v>
      </c>
      <c r="BH76" s="280">
        <f>+'2.Population-local age gender'!BG30</f>
        <v>38987</v>
      </c>
      <c r="BI76" s="280">
        <f>+'2.Population-local age gender'!BH30</f>
        <v>39070</v>
      </c>
      <c r="BJ76" s="280">
        <f>+'2.Population-local age gender'!BI30</f>
        <v>38343</v>
      </c>
      <c r="BK76" s="280">
        <f>+'2.Population-local age gender'!BJ30</f>
        <v>37174</v>
      </c>
      <c r="BL76" s="280">
        <f>+'2.Population-local age gender'!BK30</f>
        <v>35941</v>
      </c>
      <c r="BM76" s="280">
        <f>+'2.Population-local age gender'!BL30</f>
        <v>35233</v>
      </c>
      <c r="BN76" s="280">
        <f>+'2.Population-local age gender'!BM30</f>
        <v>34160</v>
      </c>
      <c r="BO76" s="280">
        <f>+'2.Population-local age gender'!BN30</f>
        <v>33291</v>
      </c>
      <c r="BP76" s="280">
        <f>+'2.Population-local age gender'!BO30</f>
        <v>32076</v>
      </c>
      <c r="BQ76" s="280">
        <f>+'2.Population-local age gender'!BP30</f>
        <v>30304</v>
      </c>
      <c r="BR76" s="280">
        <f>+'2.Population-local age gender'!BQ30</f>
        <v>29900</v>
      </c>
      <c r="BS76" s="280">
        <f>+'2.Population-local age gender'!BR30</f>
        <v>28987</v>
      </c>
      <c r="BT76" s="280">
        <f>+'2.Population-local age gender'!BS30</f>
        <v>27736</v>
      </c>
      <c r="BU76" s="280">
        <f>+'2.Population-local age gender'!BT30</f>
        <v>27602</v>
      </c>
      <c r="BV76" s="280">
        <f>+'2.Population-local age gender'!BU30</f>
        <v>27617</v>
      </c>
      <c r="BW76" s="280">
        <f>+'2.Population-local age gender'!BV30</f>
        <v>27835</v>
      </c>
      <c r="BX76" s="280">
        <f>+'2.Population-local age gender'!BW30</f>
        <v>28358</v>
      </c>
      <c r="BY76" s="280">
        <f>+'2.Population-local age gender'!BX30</f>
        <v>29943</v>
      </c>
      <c r="BZ76" s="280">
        <f>+'2.Population-local age gender'!BY30</f>
        <v>22157</v>
      </c>
      <c r="CA76" s="280">
        <f>+'2.Population-local age gender'!BZ30</f>
        <v>20173</v>
      </c>
      <c r="CB76" s="280">
        <f>+'2.Population-local age gender'!CA30</f>
        <v>20235</v>
      </c>
      <c r="CC76" s="280">
        <f>+'2.Population-local age gender'!CB30</f>
        <v>18429</v>
      </c>
      <c r="CD76" s="280">
        <f>+'2.Population-local age gender'!CC30</f>
        <v>16095</v>
      </c>
      <c r="CE76" s="280">
        <f>+'2.Population-local age gender'!CD30</f>
        <v>14274</v>
      </c>
      <c r="CF76" s="280">
        <f>+'2.Population-local age gender'!CE30</f>
        <v>14182</v>
      </c>
      <c r="CG76" s="280">
        <f>+'2.Population-local age gender'!CF30</f>
        <v>13297</v>
      </c>
      <c r="CH76" s="280">
        <f>+'2.Population-local age gender'!CG30</f>
        <v>12361</v>
      </c>
      <c r="CI76" s="280">
        <f>+'2.Population-local age gender'!CH30</f>
        <v>10775</v>
      </c>
      <c r="CJ76" s="280">
        <f>+'2.Population-local age gender'!CI30</f>
        <v>9655</v>
      </c>
      <c r="CK76" s="280">
        <f>+'2.Population-local age gender'!CJ30</f>
        <v>8679</v>
      </c>
      <c r="CL76" s="280">
        <f>+'2.Population-local age gender'!CK30</f>
        <v>7269</v>
      </c>
      <c r="CM76" s="280">
        <f>+'2.Population-local age gender'!CL30</f>
        <v>6304</v>
      </c>
      <c r="CN76" s="280">
        <f>+'2.Population-local age gender'!CM30</f>
        <v>5459</v>
      </c>
      <c r="CO76" s="280">
        <f>+'2.Population-local age gender'!CN30</f>
        <v>4516</v>
      </c>
      <c r="CP76" s="280">
        <f>+'2.Population-local age gender'!CO30</f>
        <v>13659</v>
      </c>
    </row>
    <row r="77" spans="1:94" ht="15.6">
      <c r="A77" s="777"/>
      <c r="B77" s="777"/>
      <c r="C77" s="777"/>
      <c r="D77" s="777"/>
      <c r="E77" s="777"/>
      <c r="F77" s="777"/>
      <c r="G77" s="777"/>
      <c r="H77" s="777"/>
      <c r="I77" s="777"/>
      <c r="J77" s="777"/>
      <c r="K77" s="777"/>
      <c r="L77" s="777"/>
      <c r="M77" s="777"/>
      <c r="N77" s="777"/>
      <c r="O77" s="777"/>
      <c r="P77" s="777"/>
      <c r="Q77" s="777"/>
      <c r="R77" s="777"/>
      <c r="S77" s="777"/>
      <c r="T77" s="777"/>
      <c r="U77" s="777"/>
      <c r="V77" s="777"/>
      <c r="W77" s="777"/>
      <c r="X77" s="777"/>
      <c r="Y77" s="777"/>
      <c r="Z77" s="777"/>
      <c r="AA77" s="777"/>
      <c r="AB77" s="777"/>
      <c r="AC77" s="777"/>
      <c r="AD77" s="777"/>
      <c r="AE77" s="777"/>
      <c r="AF77" s="777"/>
      <c r="AG77" s="777"/>
      <c r="AH77" s="777"/>
      <c r="AI77" s="777"/>
      <c r="AJ77" s="777"/>
      <c r="AK77" s="777"/>
      <c r="AL77" s="777"/>
      <c r="AM77" s="777"/>
      <c r="AN77" s="777"/>
      <c r="AO77" s="777"/>
      <c r="AP77" s="777"/>
      <c r="AQ77" s="777"/>
      <c r="AR77" s="777"/>
      <c r="AS77" s="777"/>
      <c r="AT77" s="777"/>
      <c r="AU77" s="777"/>
      <c r="AV77" s="777"/>
      <c r="AW77" s="777"/>
      <c r="AX77" s="777"/>
      <c r="AY77" s="777"/>
      <c r="AZ77" s="777"/>
      <c r="BA77" s="777"/>
      <c r="BB77" s="777"/>
      <c r="BC77" s="777"/>
      <c r="BD77" s="777"/>
      <c r="BE77" s="777"/>
      <c r="BF77" s="777"/>
      <c r="BG77" s="777"/>
      <c r="BH77" s="777"/>
      <c r="BI77" s="777"/>
      <c r="BJ77" s="777"/>
      <c r="BK77" s="777"/>
      <c r="BL77" s="777"/>
      <c r="BM77" s="777"/>
      <c r="BN77" s="777"/>
      <c r="BO77" s="777"/>
      <c r="BP77" s="777"/>
      <c r="BQ77" s="777"/>
      <c r="BR77" s="777"/>
      <c r="BS77" s="777"/>
      <c r="BT77" s="777"/>
      <c r="BU77" s="777"/>
      <c r="BV77" s="777"/>
      <c r="BW77" s="777"/>
      <c r="BX77" s="777"/>
      <c r="BY77" s="777"/>
      <c r="BZ77" s="777"/>
      <c r="CA77" s="777"/>
      <c r="CB77" s="777"/>
      <c r="CC77" s="777"/>
      <c r="CD77" s="777"/>
      <c r="CE77" s="777"/>
      <c r="CF77" s="777"/>
      <c r="CG77" s="777"/>
      <c r="CH77" s="777"/>
      <c r="CI77" s="777"/>
      <c r="CJ77" s="777"/>
      <c r="CK77" s="777"/>
      <c r="CL77" s="777"/>
      <c r="CM77" s="777"/>
      <c r="CN77" s="777"/>
      <c r="CO77" s="777"/>
      <c r="CP77" s="777"/>
    </row>
    <row r="78" spans="1:94" ht="19.95" customHeight="1">
      <c r="A78" s="52" t="s">
        <v>49</v>
      </c>
      <c r="B78" s="52" t="s">
        <v>465</v>
      </c>
      <c r="C78" s="777"/>
      <c r="D78" s="777"/>
      <c r="E78" s="777"/>
      <c r="F78" s="777"/>
      <c r="G78" s="777"/>
      <c r="H78" s="777"/>
      <c r="I78" s="777"/>
      <c r="J78" s="777"/>
      <c r="K78" s="777"/>
      <c r="L78" s="777"/>
      <c r="M78" s="777"/>
      <c r="N78" s="777"/>
      <c r="O78" s="777"/>
      <c r="P78" s="777"/>
      <c r="Q78" s="777"/>
      <c r="R78" s="777"/>
      <c r="S78" s="777"/>
      <c r="T78" s="777"/>
      <c r="U78" s="777"/>
      <c r="V78" s="777"/>
      <c r="W78" s="777"/>
      <c r="X78" s="777"/>
      <c r="Y78" s="777"/>
      <c r="Z78" s="777"/>
      <c r="AA78" s="777"/>
      <c r="AB78" s="777"/>
      <c r="AC78" s="777"/>
      <c r="AD78" s="777"/>
      <c r="AE78" s="777"/>
      <c r="AF78" s="777"/>
      <c r="AG78" s="777"/>
      <c r="AH78" s="777"/>
      <c r="AI78" s="777"/>
      <c r="AJ78" s="777"/>
      <c r="AK78" s="777"/>
      <c r="AL78" s="777"/>
      <c r="AM78" s="777"/>
      <c r="AN78" s="777"/>
      <c r="AO78" s="777"/>
      <c r="AP78" s="777"/>
      <c r="AQ78" s="777"/>
      <c r="AR78" s="777"/>
      <c r="AS78" s="777"/>
      <c r="AT78" s="777"/>
      <c r="AU78" s="777"/>
      <c r="AV78" s="777"/>
      <c r="AW78" s="777"/>
      <c r="AX78" s="777"/>
      <c r="AY78" s="777"/>
      <c r="AZ78" s="777"/>
      <c r="BA78" s="777"/>
      <c r="BB78" s="777"/>
      <c r="BC78" s="777"/>
      <c r="BD78" s="777"/>
      <c r="BE78" s="777"/>
      <c r="BF78" s="777"/>
      <c r="BG78" s="777"/>
      <c r="BH78" s="777"/>
      <c r="BI78" s="777"/>
      <c r="BJ78" s="777"/>
      <c r="BK78" s="777"/>
      <c r="BL78" s="777"/>
      <c r="BM78" s="777"/>
      <c r="BN78" s="777"/>
      <c r="BO78" s="777"/>
      <c r="BP78" s="777"/>
      <c r="BQ78" s="777"/>
      <c r="BR78" s="777"/>
      <c r="BS78" s="777"/>
      <c r="BT78" s="777"/>
      <c r="BU78" s="777"/>
      <c r="BV78" s="777"/>
      <c r="BW78" s="777"/>
      <c r="BX78" s="777"/>
      <c r="BY78" s="777"/>
      <c r="BZ78" s="777"/>
      <c r="CA78" s="777"/>
      <c r="CB78" s="777"/>
      <c r="CC78" s="777"/>
      <c r="CD78" s="777"/>
      <c r="CE78" s="777"/>
      <c r="CF78" s="777"/>
      <c r="CG78" s="777"/>
      <c r="CH78" s="777"/>
      <c r="CI78" s="777"/>
      <c r="CJ78" s="777"/>
      <c r="CK78" s="777"/>
      <c r="CL78" s="777"/>
      <c r="CM78" s="777"/>
      <c r="CN78" s="777"/>
      <c r="CO78" s="52" t="s">
        <v>185</v>
      </c>
      <c r="CP78" s="777"/>
    </row>
    <row r="79" spans="1:94" ht="15.6">
      <c r="A79" s="52"/>
      <c r="B79" s="52"/>
      <c r="C79" s="777"/>
      <c r="D79" s="777"/>
      <c r="E79" s="777"/>
      <c r="F79" s="777"/>
      <c r="G79" s="777"/>
      <c r="H79" s="777"/>
      <c r="I79" s="777"/>
      <c r="J79" s="777"/>
      <c r="K79" s="777"/>
      <c r="L79" s="777"/>
      <c r="M79" s="777"/>
      <c r="N79" s="777"/>
      <c r="O79" s="777"/>
      <c r="P79" s="777"/>
      <c r="Q79" s="777"/>
      <c r="R79" s="777"/>
      <c r="S79" s="777"/>
      <c r="T79" s="777"/>
      <c r="U79" s="777"/>
      <c r="V79" s="777"/>
      <c r="W79" s="777"/>
      <c r="X79" s="777"/>
      <c r="Y79" s="777"/>
      <c r="Z79" s="777"/>
      <c r="AA79" s="777"/>
      <c r="AB79" s="777"/>
      <c r="AC79" s="777"/>
      <c r="AD79" s="777"/>
      <c r="AE79" s="777"/>
      <c r="AF79" s="777"/>
      <c r="AG79" s="777"/>
      <c r="AH79" s="777"/>
      <c r="AI79" s="777"/>
      <c r="AJ79" s="777"/>
      <c r="AK79" s="777"/>
      <c r="AL79" s="777"/>
      <c r="AM79" s="777"/>
      <c r="AN79" s="777"/>
      <c r="AO79" s="777"/>
      <c r="AP79" s="777"/>
      <c r="AQ79" s="777"/>
      <c r="AR79" s="777"/>
      <c r="AS79" s="777"/>
      <c r="AT79" s="777"/>
      <c r="AU79" s="777"/>
      <c r="AV79" s="777"/>
      <c r="AW79" s="777"/>
      <c r="AX79" s="777"/>
      <c r="AY79" s="777"/>
      <c r="AZ79" s="777"/>
      <c r="BA79" s="777"/>
      <c r="BB79" s="777"/>
      <c r="BC79" s="777"/>
      <c r="BD79" s="777"/>
      <c r="BE79" s="777"/>
      <c r="BF79" s="777"/>
      <c r="BG79" s="777"/>
      <c r="BH79" s="777"/>
      <c r="BI79" s="777"/>
      <c r="BJ79" s="777"/>
      <c r="BK79" s="777"/>
      <c r="BL79" s="777"/>
      <c r="BM79" s="777"/>
      <c r="BN79" s="777"/>
      <c r="BO79" s="777"/>
      <c r="BP79" s="777"/>
      <c r="BQ79" s="777"/>
      <c r="BR79" s="777"/>
      <c r="BS79" s="777"/>
      <c r="BT79" s="777"/>
      <c r="BU79" s="777"/>
      <c r="BV79" s="777"/>
      <c r="BW79" s="777"/>
      <c r="BX79" s="777"/>
      <c r="BY79" s="777"/>
      <c r="BZ79" s="777"/>
      <c r="CA79" s="777"/>
      <c r="CB79" s="777"/>
      <c r="CC79" s="777"/>
      <c r="CD79" s="777"/>
      <c r="CE79" s="777"/>
      <c r="CF79" s="777"/>
      <c r="CG79" s="777"/>
      <c r="CH79" s="777"/>
      <c r="CI79" s="777"/>
      <c r="CJ79" s="777"/>
      <c r="CK79" s="777"/>
      <c r="CL79" s="777"/>
      <c r="CM79" s="777"/>
      <c r="CN79" s="777"/>
      <c r="CO79" s="777"/>
      <c r="CP79" s="777"/>
    </row>
    <row r="80" spans="1:94" ht="19.95" customHeight="1">
      <c r="A80" s="778" t="s">
        <v>480</v>
      </c>
      <c r="B80" s="113"/>
      <c r="C80" s="777"/>
      <c r="D80" s="777"/>
      <c r="E80" s="777"/>
      <c r="F80" s="777"/>
      <c r="G80" s="777"/>
      <c r="H80" s="777"/>
      <c r="I80" s="777"/>
      <c r="J80" s="777"/>
      <c r="K80" s="777"/>
      <c r="L80" s="777"/>
      <c r="M80" s="777"/>
      <c r="N80" s="777"/>
      <c r="O80" s="777"/>
      <c r="P80" s="777"/>
      <c r="Q80" s="777"/>
      <c r="R80" s="777"/>
      <c r="S80" s="777"/>
      <c r="T80" s="777"/>
      <c r="U80" s="777"/>
      <c r="V80" s="777"/>
      <c r="W80" s="777"/>
      <c r="X80" s="777"/>
      <c r="Y80" s="777"/>
      <c r="Z80" s="777"/>
      <c r="AA80" s="777"/>
      <c r="AB80" s="777"/>
      <c r="AC80" s="777"/>
      <c r="AD80" s="777"/>
      <c r="AE80" s="777"/>
      <c r="AF80" s="777"/>
      <c r="AG80" s="777"/>
      <c r="AH80" s="777"/>
      <c r="AI80" s="777"/>
      <c r="AJ80" s="777"/>
      <c r="AK80" s="777"/>
      <c r="AL80" s="777"/>
      <c r="AM80" s="777"/>
      <c r="AN80" s="777"/>
      <c r="AO80" s="777"/>
      <c r="AP80" s="777"/>
      <c r="AQ80" s="777"/>
      <c r="AR80" s="777"/>
      <c r="AS80" s="777"/>
      <c r="AT80" s="777"/>
      <c r="AU80" s="777"/>
      <c r="AV80" s="777"/>
      <c r="AW80" s="777"/>
      <c r="AX80" s="777"/>
      <c r="AY80" s="777"/>
      <c r="AZ80" s="777"/>
      <c r="BA80" s="777"/>
      <c r="BB80" s="777"/>
      <c r="BC80" s="777"/>
      <c r="BD80" s="777"/>
      <c r="BE80" s="777"/>
      <c r="BF80" s="777"/>
      <c r="BG80" s="777"/>
      <c r="BH80" s="777"/>
      <c r="BI80" s="777"/>
      <c r="BJ80" s="777"/>
      <c r="BK80" s="777"/>
      <c r="BL80" s="777"/>
      <c r="BM80" s="777"/>
      <c r="BN80" s="777"/>
      <c r="BO80" s="777"/>
      <c r="BP80" s="777"/>
      <c r="BQ80" s="777"/>
      <c r="BR80" s="777"/>
      <c r="BS80" s="777"/>
      <c r="BT80" s="777"/>
      <c r="BU80" s="777"/>
      <c r="BV80" s="777"/>
      <c r="BW80" s="777"/>
      <c r="BX80" s="777"/>
      <c r="BY80" s="777"/>
      <c r="BZ80" s="777"/>
      <c r="CA80" s="777"/>
      <c r="CB80" s="777"/>
      <c r="CC80" s="777"/>
      <c r="CD80" s="777"/>
      <c r="CE80" s="777"/>
      <c r="CF80" s="777"/>
      <c r="CG80" s="777"/>
      <c r="CH80" s="777"/>
      <c r="CI80" s="777"/>
      <c r="CJ80" s="777"/>
      <c r="CK80" s="777"/>
      <c r="CL80" s="777"/>
      <c r="CM80" s="777"/>
      <c r="CN80" s="777"/>
      <c r="CO80" s="777"/>
      <c r="CP80" s="777"/>
    </row>
    <row r="81" spans="1:109" ht="15.6">
      <c r="A81" s="778"/>
      <c r="B81" s="113"/>
      <c r="C81" s="777"/>
      <c r="D81" s="777"/>
      <c r="E81" s="777"/>
      <c r="F81" s="777"/>
      <c r="G81" s="777"/>
      <c r="H81" s="777"/>
      <c r="I81" s="777"/>
      <c r="J81" s="777"/>
      <c r="K81" s="777"/>
      <c r="L81" s="777"/>
      <c r="M81" s="777"/>
      <c r="N81" s="777"/>
      <c r="O81" s="777"/>
      <c r="P81" s="777"/>
      <c r="Q81" s="777"/>
      <c r="R81" s="777"/>
      <c r="S81" s="777"/>
      <c r="T81" s="777"/>
      <c r="U81" s="777"/>
      <c r="V81" s="777"/>
      <c r="W81" s="777"/>
      <c r="X81" s="777"/>
      <c r="Y81" s="777"/>
      <c r="Z81" s="777"/>
      <c r="AA81" s="777"/>
      <c r="AB81" s="777"/>
      <c r="AC81" s="777"/>
      <c r="AD81" s="777"/>
      <c r="AE81" s="777"/>
      <c r="AF81" s="777"/>
      <c r="AG81" s="777"/>
      <c r="AH81" s="777"/>
      <c r="AI81" s="777"/>
      <c r="AJ81" s="777"/>
      <c r="AK81" s="777"/>
      <c r="AL81" s="777"/>
      <c r="AM81" s="777"/>
      <c r="AN81" s="777"/>
      <c r="AO81" s="777"/>
      <c r="AP81" s="777"/>
      <c r="AQ81" s="777"/>
      <c r="AR81" s="777"/>
      <c r="AS81" s="777"/>
      <c r="AT81" s="777"/>
      <c r="AU81" s="777"/>
      <c r="AV81" s="777"/>
      <c r="AW81" s="777"/>
      <c r="AX81" s="777"/>
      <c r="AY81" s="777"/>
      <c r="AZ81" s="777"/>
      <c r="BA81" s="777"/>
      <c r="BB81" s="777"/>
      <c r="BC81" s="777"/>
      <c r="BD81" s="777"/>
      <c r="BE81" s="777"/>
      <c r="BF81" s="777"/>
      <c r="BG81" s="777"/>
      <c r="BH81" s="777"/>
      <c r="BI81" s="777"/>
      <c r="BJ81" s="777"/>
      <c r="BK81" s="777"/>
      <c r="BL81" s="777"/>
      <c r="BM81" s="777"/>
      <c r="BN81" s="777"/>
      <c r="BO81" s="777"/>
      <c r="BP81" s="777"/>
      <c r="BQ81" s="777"/>
      <c r="BR81" s="777"/>
      <c r="BS81" s="777"/>
      <c r="BT81" s="777"/>
      <c r="BU81" s="777"/>
      <c r="BV81" s="777"/>
      <c r="BW81" s="777"/>
      <c r="BX81" s="777"/>
      <c r="BY81" s="777"/>
      <c r="BZ81" s="777"/>
      <c r="CA81" s="777"/>
      <c r="CB81" s="777"/>
      <c r="CC81" s="777"/>
      <c r="CD81" s="777"/>
      <c r="CE81" s="777"/>
      <c r="CF81" s="777"/>
      <c r="CG81" s="777"/>
      <c r="CH81" s="777"/>
      <c r="CI81" s="777"/>
      <c r="CJ81" s="777"/>
      <c r="CK81" s="777"/>
      <c r="CL81" s="777"/>
      <c r="CM81" s="777"/>
      <c r="CN81" s="777"/>
      <c r="CO81" s="777"/>
      <c r="CP81" s="777"/>
    </row>
    <row r="82" spans="1:109" ht="19.95" customHeight="1">
      <c r="A82" s="113" t="s">
        <v>464</v>
      </c>
      <c r="B82" s="113"/>
      <c r="C82" s="777"/>
      <c r="D82" s="777"/>
      <c r="E82" s="777"/>
      <c r="F82" s="777"/>
      <c r="G82" s="777"/>
      <c r="H82" s="777"/>
      <c r="I82" s="777"/>
      <c r="J82" s="777"/>
      <c r="K82" s="777"/>
      <c r="L82" s="777"/>
      <c r="M82" s="777"/>
      <c r="N82" s="777"/>
      <c r="O82" s="777"/>
      <c r="P82" s="777"/>
      <c r="Q82" s="777"/>
      <c r="R82" s="777"/>
      <c r="S82" s="777"/>
      <c r="T82" s="777"/>
      <c r="U82" s="777"/>
      <c r="V82" s="777"/>
      <c r="W82" s="777"/>
      <c r="X82" s="777"/>
      <c r="Y82" s="777"/>
      <c r="Z82" s="777"/>
      <c r="AA82" s="777"/>
      <c r="AB82" s="777"/>
      <c r="AC82" s="777"/>
      <c r="AD82" s="777"/>
      <c r="AE82" s="777"/>
      <c r="AF82" s="777"/>
      <c r="AG82" s="777"/>
      <c r="AH82" s="777"/>
      <c r="AI82" s="777"/>
      <c r="AJ82" s="777"/>
      <c r="AK82" s="777"/>
      <c r="AL82" s="777"/>
      <c r="AM82" s="777"/>
      <c r="AN82" s="777"/>
      <c r="AO82" s="777"/>
      <c r="AP82" s="777"/>
      <c r="AQ82" s="777"/>
      <c r="AR82" s="777"/>
      <c r="AS82" s="777"/>
      <c r="AT82" s="777"/>
      <c r="AU82" s="777"/>
      <c r="AV82" s="777"/>
      <c r="AW82" s="777"/>
      <c r="AX82" s="777"/>
      <c r="AY82" s="777"/>
      <c r="AZ82" s="777"/>
      <c r="BA82" s="777"/>
      <c r="BB82" s="777"/>
      <c r="BC82" s="777"/>
      <c r="BD82" s="777"/>
      <c r="BE82" s="777"/>
      <c r="BF82" s="777"/>
      <c r="BG82" s="777"/>
      <c r="BH82" s="777"/>
      <c r="BI82" s="777"/>
      <c r="BJ82" s="777"/>
      <c r="BK82" s="777"/>
      <c r="BL82" s="777"/>
      <c r="BM82" s="777"/>
      <c r="BN82" s="777"/>
      <c r="BO82" s="777"/>
      <c r="BP82" s="777"/>
      <c r="BQ82" s="777"/>
      <c r="BR82" s="777"/>
      <c r="BS82" s="777"/>
      <c r="BT82" s="777"/>
      <c r="BU82" s="777"/>
      <c r="BV82" s="777"/>
      <c r="BW82" s="777"/>
      <c r="BX82" s="777"/>
      <c r="BY82" s="777"/>
      <c r="BZ82" s="777"/>
      <c r="CA82" s="777"/>
      <c r="CB82" s="777"/>
      <c r="CC82" s="777"/>
      <c r="CD82" s="777"/>
      <c r="CE82" s="777"/>
      <c r="CF82" s="777"/>
      <c r="CG82" s="777"/>
      <c r="CH82" s="777"/>
      <c r="CI82" s="777"/>
      <c r="CJ82" s="777"/>
      <c r="CK82" s="777"/>
      <c r="CL82" s="777"/>
      <c r="CM82" s="777"/>
      <c r="CN82" s="777"/>
      <c r="CO82" s="777"/>
      <c r="CP82" s="777"/>
    </row>
    <row r="83" spans="1:109" ht="15.6">
      <c r="A83" s="113"/>
      <c r="B83" s="113"/>
      <c r="C83" s="777"/>
      <c r="D83" s="777"/>
      <c r="E83" s="777"/>
      <c r="F83" s="777"/>
      <c r="G83" s="777"/>
      <c r="H83" s="777"/>
      <c r="I83" s="777"/>
      <c r="J83" s="777"/>
      <c r="K83" s="777"/>
      <c r="L83" s="777"/>
      <c r="M83" s="777"/>
      <c r="N83" s="777"/>
      <c r="O83" s="777"/>
      <c r="P83" s="777"/>
      <c r="Q83" s="777"/>
      <c r="R83" s="777"/>
      <c r="S83" s="777"/>
      <c r="T83" s="777"/>
      <c r="U83" s="777"/>
      <c r="V83" s="777"/>
      <c r="W83" s="777"/>
      <c r="X83" s="777"/>
      <c r="Y83" s="777"/>
      <c r="Z83" s="777"/>
      <c r="AA83" s="777"/>
      <c r="AB83" s="777"/>
      <c r="AC83" s="777"/>
      <c r="AD83" s="777"/>
      <c r="AE83" s="777"/>
      <c r="AF83" s="777"/>
      <c r="AG83" s="777"/>
      <c r="AH83" s="777"/>
      <c r="AI83" s="777"/>
      <c r="AJ83" s="777"/>
      <c r="AK83" s="777"/>
      <c r="AL83" s="777"/>
      <c r="AM83" s="777"/>
      <c r="AN83" s="777"/>
      <c r="AO83" s="777"/>
      <c r="AP83" s="777"/>
      <c r="AQ83" s="777"/>
      <c r="AR83" s="777"/>
      <c r="AS83" s="777"/>
      <c r="AT83" s="777"/>
      <c r="AU83" s="777"/>
      <c r="AV83" s="777"/>
      <c r="AW83" s="777"/>
      <c r="AX83" s="777"/>
      <c r="AY83" s="777"/>
      <c r="AZ83" s="777"/>
      <c r="BA83" s="777"/>
      <c r="BB83" s="777"/>
      <c r="BC83" s="777"/>
      <c r="BD83" s="777"/>
      <c r="BE83" s="777"/>
      <c r="BF83" s="777"/>
      <c r="BG83" s="777"/>
      <c r="BH83" s="777"/>
      <c r="BI83" s="777"/>
      <c r="BJ83" s="777"/>
      <c r="BK83" s="777"/>
      <c r="BL83" s="777"/>
      <c r="BM83" s="777"/>
      <c r="BN83" s="777"/>
      <c r="BO83" s="777"/>
      <c r="BP83" s="777"/>
      <c r="BQ83" s="777"/>
      <c r="BR83" s="777"/>
      <c r="BS83" s="777"/>
      <c r="BT83" s="777"/>
      <c r="BU83" s="777"/>
      <c r="BV83" s="777"/>
      <c r="BW83" s="777"/>
      <c r="BX83" s="777"/>
      <c r="BY83" s="777"/>
      <c r="BZ83" s="777"/>
      <c r="CA83" s="777"/>
      <c r="CB83" s="777"/>
      <c r="CC83" s="777"/>
      <c r="CD83" s="777"/>
      <c r="CE83" s="777"/>
      <c r="CF83" s="777"/>
      <c r="CG83" s="777"/>
      <c r="CH83" s="777"/>
      <c r="CI83" s="777"/>
      <c r="CJ83" s="777"/>
      <c r="CK83" s="777"/>
      <c r="CL83" s="777"/>
      <c r="CM83" s="777"/>
      <c r="CN83" s="777"/>
      <c r="CO83" s="777"/>
      <c r="CP83" s="777"/>
    </row>
    <row r="84" spans="1:109" ht="15.6">
      <c r="A84" s="777"/>
      <c r="B84" s="777"/>
      <c r="C84" s="777"/>
      <c r="D84" s="777"/>
      <c r="E84" s="777"/>
      <c r="F84" s="777"/>
      <c r="G84" s="777"/>
      <c r="H84" s="777"/>
      <c r="I84" s="777"/>
      <c r="J84" s="777"/>
      <c r="K84" s="777"/>
      <c r="L84" s="777"/>
      <c r="M84" s="777"/>
      <c r="N84" s="777"/>
      <c r="O84" s="777"/>
      <c r="P84" s="777"/>
      <c r="Q84" s="777"/>
      <c r="R84" s="777"/>
      <c r="S84" s="777"/>
      <c r="T84" s="777"/>
      <c r="U84" s="777"/>
      <c r="V84" s="777"/>
      <c r="W84" s="777"/>
      <c r="X84" s="777"/>
      <c r="Y84" s="777"/>
      <c r="Z84" s="777"/>
      <c r="AA84" s="777"/>
      <c r="AB84" s="777"/>
      <c r="AC84" s="777"/>
      <c r="AD84" s="777"/>
      <c r="AE84" s="777"/>
      <c r="AF84" s="777"/>
      <c r="AG84" s="777"/>
      <c r="AH84" s="777"/>
      <c r="AI84" s="777"/>
      <c r="AJ84" s="777"/>
      <c r="AK84" s="777"/>
      <c r="AL84" s="777"/>
      <c r="AM84" s="777"/>
      <c r="AN84" s="777"/>
      <c r="AO84" s="777"/>
      <c r="AP84" s="777"/>
      <c r="AQ84" s="777"/>
      <c r="AR84" s="777"/>
      <c r="AS84" s="777"/>
      <c r="AT84" s="777"/>
      <c r="AU84" s="777"/>
      <c r="AV84" s="777"/>
      <c r="AW84" s="777"/>
      <c r="AX84" s="777"/>
      <c r="AY84" s="777"/>
      <c r="AZ84" s="777"/>
      <c r="BA84" s="777"/>
      <c r="BB84" s="777"/>
      <c r="BC84" s="777"/>
      <c r="BD84" s="777"/>
      <c r="BE84" s="777"/>
      <c r="BF84" s="777"/>
      <c r="BG84" s="777"/>
      <c r="BH84" s="777"/>
      <c r="BI84" s="777"/>
      <c r="BJ84" s="777"/>
      <c r="BK84" s="777"/>
      <c r="BL84" s="777"/>
      <c r="BM84" s="777"/>
      <c r="BN84" s="777"/>
      <c r="BO84" s="777"/>
      <c r="BP84" s="777"/>
      <c r="BQ84" s="777"/>
      <c r="BR84" s="777"/>
      <c r="BS84" s="777"/>
      <c r="BT84" s="777"/>
      <c r="BU84" s="777"/>
      <c r="BV84" s="777"/>
      <c r="BW84" s="777"/>
      <c r="BX84" s="777"/>
      <c r="BY84" s="777"/>
      <c r="BZ84" s="777"/>
      <c r="CA84" s="777"/>
      <c r="CB84" s="777"/>
      <c r="CC84" s="777"/>
      <c r="CD84" s="777"/>
      <c r="CE84" s="777"/>
      <c r="CF84" s="777"/>
      <c r="CG84" s="777"/>
      <c r="CH84" s="777"/>
      <c r="CI84" s="777"/>
      <c r="CJ84" s="777"/>
      <c r="CK84" s="777"/>
      <c r="CL84" s="777"/>
      <c r="CM84" s="777"/>
      <c r="CN84" s="777"/>
      <c r="CO84" s="777"/>
      <c r="CP84" s="777"/>
    </row>
    <row r="85" spans="1:109" ht="17.399999999999999">
      <c r="A85" s="558" t="s">
        <v>969</v>
      </c>
      <c r="B85" s="777"/>
      <c r="C85" s="777"/>
      <c r="D85" s="777"/>
      <c r="E85" s="777"/>
      <c r="F85" s="777"/>
      <c r="G85" s="777"/>
      <c r="H85" s="777"/>
      <c r="I85" s="777"/>
      <c r="J85" s="777"/>
      <c r="K85" s="777"/>
      <c r="L85" s="776" t="s">
        <v>320</v>
      </c>
      <c r="M85" s="777"/>
      <c r="N85" s="777"/>
      <c r="O85" s="777"/>
      <c r="P85" s="777"/>
      <c r="Q85" s="777"/>
      <c r="R85" s="777"/>
      <c r="S85" s="777"/>
      <c r="T85" s="777"/>
      <c r="U85" s="777"/>
      <c r="V85" s="777"/>
      <c r="W85" s="777"/>
      <c r="X85" s="777"/>
      <c r="Y85" s="777"/>
      <c r="Z85" s="777"/>
      <c r="AA85" s="777"/>
      <c r="AB85" s="777"/>
      <c r="AC85" s="777"/>
      <c r="AD85" s="777"/>
      <c r="AE85" s="777"/>
      <c r="AF85" s="777"/>
      <c r="AG85" s="777"/>
      <c r="AH85" s="777"/>
      <c r="AI85" s="777"/>
      <c r="AJ85" s="777"/>
      <c r="AK85" s="777"/>
      <c r="AL85" s="777"/>
      <c r="AM85" s="777"/>
      <c r="AN85" s="777"/>
      <c r="AO85" s="777"/>
      <c r="AP85" s="777"/>
      <c r="AQ85" s="777"/>
      <c r="AR85" s="777"/>
      <c r="AS85" s="777"/>
      <c r="AT85" s="777"/>
      <c r="AU85" s="777"/>
      <c r="AV85" s="777"/>
      <c r="AW85" s="777"/>
      <c r="AX85" s="777"/>
      <c r="AY85" s="777"/>
      <c r="AZ85" s="777"/>
      <c r="BA85" s="777"/>
      <c r="BB85" s="777"/>
      <c r="BC85" s="777"/>
      <c r="BD85" s="777"/>
      <c r="BE85" s="777"/>
      <c r="BF85" s="777"/>
      <c r="BG85" s="777"/>
      <c r="BH85" s="777"/>
      <c r="BI85" s="777"/>
      <c r="BJ85" s="777"/>
      <c r="BK85" s="777"/>
      <c r="BL85" s="777"/>
      <c r="BM85" s="777"/>
      <c r="BN85" s="777"/>
      <c r="BO85" s="777"/>
      <c r="BP85" s="777"/>
      <c r="BQ85" s="777"/>
      <c r="BR85" s="777"/>
      <c r="BS85" s="777"/>
      <c r="BT85" s="777"/>
      <c r="BU85" s="777"/>
      <c r="BV85" s="777"/>
      <c r="BW85" s="777"/>
      <c r="BX85" s="777"/>
      <c r="BY85" s="777"/>
      <c r="BZ85" s="777"/>
      <c r="CA85" s="777"/>
      <c r="CB85" s="777"/>
      <c r="CC85" s="777"/>
      <c r="CD85" s="777"/>
      <c r="CE85" s="777"/>
      <c r="CF85" s="777"/>
      <c r="CG85" s="777"/>
      <c r="CH85" s="777"/>
      <c r="CI85" s="777"/>
      <c r="CJ85" s="777"/>
      <c r="CK85" s="777"/>
      <c r="CL85" s="777"/>
      <c r="CM85" s="777"/>
      <c r="CN85" s="777"/>
      <c r="CO85" s="777"/>
      <c r="CP85" s="776" t="s">
        <v>320</v>
      </c>
    </row>
    <row r="86" spans="1:109">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row>
    <row r="87" spans="1:109" ht="15.45" customHeight="1">
      <c r="A87" s="40"/>
      <c r="B87" s="273"/>
      <c r="C87" s="554" t="s">
        <v>463</v>
      </c>
      <c r="D87" s="555"/>
      <c r="E87" s="555"/>
      <c r="F87" s="555"/>
      <c r="G87" s="555"/>
      <c r="H87" s="555"/>
      <c r="I87" s="555"/>
      <c r="J87" s="555"/>
      <c r="K87" s="555"/>
      <c r="L87" s="556"/>
      <c r="M87" s="554" t="s">
        <v>463</v>
      </c>
      <c r="N87" s="555"/>
      <c r="O87" s="555"/>
      <c r="P87" s="555"/>
      <c r="Q87" s="555"/>
      <c r="R87" s="555"/>
      <c r="S87" s="555"/>
      <c r="T87" s="555"/>
      <c r="U87" s="555"/>
      <c r="V87" s="556"/>
      <c r="W87" s="554" t="s">
        <v>463</v>
      </c>
      <c r="X87" s="555"/>
      <c r="Y87" s="555"/>
      <c r="Z87" s="555"/>
      <c r="AA87" s="555"/>
      <c r="AB87" s="555"/>
      <c r="AC87" s="555"/>
      <c r="AD87" s="555"/>
      <c r="AE87" s="555"/>
      <c r="AF87" s="556"/>
      <c r="AG87" s="554" t="s">
        <v>463</v>
      </c>
      <c r="AH87" s="555"/>
      <c r="AI87" s="555"/>
      <c r="AJ87" s="555"/>
      <c r="AK87" s="555"/>
      <c r="AL87" s="555"/>
      <c r="AM87" s="555"/>
      <c r="AN87" s="555"/>
      <c r="AO87" s="555"/>
      <c r="AP87" s="556"/>
      <c r="AQ87" s="554" t="s">
        <v>463</v>
      </c>
      <c r="AR87" s="555"/>
      <c r="AS87" s="555"/>
      <c r="AT87" s="555"/>
      <c r="AU87" s="555"/>
      <c r="AV87" s="555"/>
      <c r="AW87" s="555"/>
      <c r="AX87" s="555"/>
      <c r="AY87" s="555"/>
      <c r="AZ87" s="556"/>
      <c r="BA87" s="554" t="s">
        <v>463</v>
      </c>
      <c r="BB87" s="555"/>
      <c r="BC87" s="555"/>
      <c r="BD87" s="555"/>
      <c r="BE87" s="555"/>
      <c r="BF87" s="555"/>
      <c r="BG87" s="555"/>
      <c r="BH87" s="555"/>
      <c r="BI87" s="555"/>
      <c r="BJ87" s="556"/>
      <c r="BK87" s="554" t="s">
        <v>463</v>
      </c>
      <c r="BL87" s="555"/>
      <c r="BM87" s="555"/>
      <c r="BN87" s="555"/>
      <c r="BO87" s="555"/>
      <c r="BP87" s="555"/>
      <c r="BQ87" s="555"/>
      <c r="BR87" s="555"/>
      <c r="BS87" s="555"/>
      <c r="BT87" s="556"/>
      <c r="BU87" s="554" t="s">
        <v>463</v>
      </c>
      <c r="BV87" s="555"/>
      <c r="BW87" s="555"/>
      <c r="BX87" s="555"/>
      <c r="BY87" s="555"/>
      <c r="BZ87" s="555"/>
      <c r="CA87" s="555"/>
      <c r="CB87" s="555"/>
      <c r="CC87" s="555"/>
      <c r="CD87" s="556"/>
      <c r="CE87" s="554" t="s">
        <v>463</v>
      </c>
      <c r="CF87" s="555"/>
      <c r="CG87" s="555"/>
      <c r="CH87" s="555"/>
      <c r="CI87" s="555"/>
      <c r="CJ87" s="555"/>
      <c r="CK87" s="555"/>
      <c r="CL87" s="555"/>
      <c r="CM87" s="555"/>
      <c r="CN87" s="555"/>
      <c r="CO87" s="555"/>
      <c r="CP87" s="556"/>
      <c r="CQ87" s="93"/>
      <c r="CR87" s="93"/>
      <c r="CS87" s="93"/>
      <c r="CT87" s="93"/>
      <c r="CU87" s="93"/>
      <c r="CV87" s="93"/>
      <c r="CW87" s="93"/>
      <c r="CX87" s="93"/>
      <c r="CY87" s="93"/>
      <c r="CZ87" s="93"/>
      <c r="DA87" s="93"/>
      <c r="DB87" s="93"/>
      <c r="DC87" s="93"/>
      <c r="DD87" s="93"/>
      <c r="DE87" s="93"/>
    </row>
    <row r="88" spans="1:109" ht="31.2">
      <c r="A88" s="299" t="s">
        <v>435</v>
      </c>
      <c r="B88" s="290" t="s">
        <v>462</v>
      </c>
      <c r="C88" s="290" t="s">
        <v>436</v>
      </c>
      <c r="D88" s="290">
        <v>0</v>
      </c>
      <c r="E88" s="290">
        <v>1</v>
      </c>
      <c r="F88" s="290">
        <v>2</v>
      </c>
      <c r="G88" s="290">
        <v>3</v>
      </c>
      <c r="H88" s="290">
        <v>4</v>
      </c>
      <c r="I88" s="290">
        <v>5</v>
      </c>
      <c r="J88" s="290">
        <v>6</v>
      </c>
      <c r="K88" s="290">
        <v>7</v>
      </c>
      <c r="L88" s="290">
        <v>8</v>
      </c>
      <c r="M88" s="290">
        <v>9</v>
      </c>
      <c r="N88" s="290">
        <v>10</v>
      </c>
      <c r="O88" s="290">
        <v>11</v>
      </c>
      <c r="P88" s="290">
        <v>12</v>
      </c>
      <c r="Q88" s="290">
        <v>13</v>
      </c>
      <c r="R88" s="290">
        <v>14</v>
      </c>
      <c r="S88" s="290">
        <v>15</v>
      </c>
      <c r="T88" s="290">
        <v>16</v>
      </c>
      <c r="U88" s="290">
        <v>17</v>
      </c>
      <c r="V88" s="290">
        <v>18</v>
      </c>
      <c r="W88" s="290">
        <v>19</v>
      </c>
      <c r="X88" s="290">
        <v>20</v>
      </c>
      <c r="Y88" s="290">
        <v>21</v>
      </c>
      <c r="Z88" s="290">
        <v>22</v>
      </c>
      <c r="AA88" s="290">
        <v>23</v>
      </c>
      <c r="AB88" s="290">
        <v>24</v>
      </c>
      <c r="AC88" s="290">
        <v>25</v>
      </c>
      <c r="AD88" s="290">
        <v>26</v>
      </c>
      <c r="AE88" s="290">
        <v>27</v>
      </c>
      <c r="AF88" s="290">
        <v>28</v>
      </c>
      <c r="AG88" s="290">
        <v>29</v>
      </c>
      <c r="AH88" s="290">
        <v>30</v>
      </c>
      <c r="AI88" s="290">
        <v>31</v>
      </c>
      <c r="AJ88" s="290">
        <v>32</v>
      </c>
      <c r="AK88" s="290">
        <v>33</v>
      </c>
      <c r="AL88" s="290">
        <v>34</v>
      </c>
      <c r="AM88" s="290">
        <v>35</v>
      </c>
      <c r="AN88" s="290">
        <v>36</v>
      </c>
      <c r="AO88" s="290">
        <v>37</v>
      </c>
      <c r="AP88" s="290">
        <v>38</v>
      </c>
      <c r="AQ88" s="290">
        <v>39</v>
      </c>
      <c r="AR88" s="290">
        <v>40</v>
      </c>
      <c r="AS88" s="290">
        <v>41</v>
      </c>
      <c r="AT88" s="290">
        <v>42</v>
      </c>
      <c r="AU88" s="290">
        <v>43</v>
      </c>
      <c r="AV88" s="290">
        <v>44</v>
      </c>
      <c r="AW88" s="290">
        <v>45</v>
      </c>
      <c r="AX88" s="290">
        <v>46</v>
      </c>
      <c r="AY88" s="290">
        <v>47</v>
      </c>
      <c r="AZ88" s="290">
        <v>48</v>
      </c>
      <c r="BA88" s="290">
        <v>49</v>
      </c>
      <c r="BB88" s="290">
        <v>50</v>
      </c>
      <c r="BC88" s="290">
        <v>51</v>
      </c>
      <c r="BD88" s="290">
        <v>52</v>
      </c>
      <c r="BE88" s="290">
        <v>53</v>
      </c>
      <c r="BF88" s="290">
        <v>54</v>
      </c>
      <c r="BG88" s="290">
        <v>55</v>
      </c>
      <c r="BH88" s="290">
        <v>56</v>
      </c>
      <c r="BI88" s="290">
        <v>57</v>
      </c>
      <c r="BJ88" s="290">
        <v>58</v>
      </c>
      <c r="BK88" s="290">
        <v>59</v>
      </c>
      <c r="BL88" s="290">
        <v>60</v>
      </c>
      <c r="BM88" s="290">
        <v>61</v>
      </c>
      <c r="BN88" s="290">
        <v>62</v>
      </c>
      <c r="BO88" s="290">
        <v>63</v>
      </c>
      <c r="BP88" s="290">
        <v>64</v>
      </c>
      <c r="BQ88" s="290">
        <v>65</v>
      </c>
      <c r="BR88" s="290">
        <v>66</v>
      </c>
      <c r="BS88" s="290">
        <v>67</v>
      </c>
      <c r="BT88" s="290">
        <v>68</v>
      </c>
      <c r="BU88" s="290">
        <v>69</v>
      </c>
      <c r="BV88" s="290">
        <v>70</v>
      </c>
      <c r="BW88" s="290">
        <v>71</v>
      </c>
      <c r="BX88" s="290">
        <v>72</v>
      </c>
      <c r="BY88" s="290">
        <v>73</v>
      </c>
      <c r="BZ88" s="290">
        <v>74</v>
      </c>
      <c r="CA88" s="290">
        <v>75</v>
      </c>
      <c r="CB88" s="290">
        <v>76</v>
      </c>
      <c r="CC88" s="290">
        <v>77</v>
      </c>
      <c r="CD88" s="290">
        <v>78</v>
      </c>
      <c r="CE88" s="290">
        <v>79</v>
      </c>
      <c r="CF88" s="290">
        <v>80</v>
      </c>
      <c r="CG88" s="290">
        <v>81</v>
      </c>
      <c r="CH88" s="290">
        <v>82</v>
      </c>
      <c r="CI88" s="290">
        <v>83</v>
      </c>
      <c r="CJ88" s="290">
        <v>84</v>
      </c>
      <c r="CK88" s="290">
        <v>85</v>
      </c>
      <c r="CL88" s="290">
        <v>86</v>
      </c>
      <c r="CM88" s="290">
        <v>87</v>
      </c>
      <c r="CN88" s="290">
        <v>88</v>
      </c>
      <c r="CO88" s="290">
        <v>89</v>
      </c>
      <c r="CP88" s="290" t="s">
        <v>410</v>
      </c>
    </row>
    <row r="89" spans="1:109" ht="19.95" customHeight="1">
      <c r="A89" s="312" t="s">
        <v>4</v>
      </c>
      <c r="B89" s="274" t="s">
        <v>437</v>
      </c>
      <c r="C89" s="274">
        <v>11979</v>
      </c>
      <c r="D89" s="274">
        <v>119</v>
      </c>
      <c r="E89" s="274">
        <v>128</v>
      </c>
      <c r="F89" s="274">
        <v>120</v>
      </c>
      <c r="G89" s="274">
        <v>115</v>
      </c>
      <c r="H89" s="274">
        <v>121</v>
      </c>
      <c r="I89" s="274">
        <v>114</v>
      </c>
      <c r="J89" s="274">
        <v>108</v>
      </c>
      <c r="K89" s="274">
        <v>116</v>
      </c>
      <c r="L89" s="274">
        <v>115</v>
      </c>
      <c r="M89" s="274">
        <v>129</v>
      </c>
      <c r="N89" s="274">
        <v>114</v>
      </c>
      <c r="O89" s="274">
        <v>140</v>
      </c>
      <c r="P89" s="274">
        <v>134</v>
      </c>
      <c r="Q89" s="274">
        <v>123</v>
      </c>
      <c r="R89" s="274">
        <v>117</v>
      </c>
      <c r="S89" s="274">
        <v>110</v>
      </c>
      <c r="T89" s="274">
        <v>103</v>
      </c>
      <c r="U89" s="274">
        <v>105</v>
      </c>
      <c r="V89" s="274">
        <v>125</v>
      </c>
      <c r="W89" s="274">
        <v>109</v>
      </c>
      <c r="X89" s="274">
        <v>80</v>
      </c>
      <c r="Y89" s="274">
        <v>99</v>
      </c>
      <c r="Z89" s="274">
        <v>126</v>
      </c>
      <c r="AA89" s="274">
        <v>125</v>
      </c>
      <c r="AB89" s="274">
        <v>124</v>
      </c>
      <c r="AC89" s="274">
        <v>150</v>
      </c>
      <c r="AD89" s="274">
        <v>179</v>
      </c>
      <c r="AE89" s="274">
        <v>173</v>
      </c>
      <c r="AF89" s="274">
        <v>203</v>
      </c>
      <c r="AG89" s="274">
        <v>199</v>
      </c>
      <c r="AH89" s="274">
        <v>218</v>
      </c>
      <c r="AI89" s="274">
        <v>204</v>
      </c>
      <c r="AJ89" s="274">
        <v>180</v>
      </c>
      <c r="AK89" s="274">
        <v>188</v>
      </c>
      <c r="AL89" s="274">
        <v>154</v>
      </c>
      <c r="AM89" s="274">
        <v>164</v>
      </c>
      <c r="AN89" s="274">
        <v>147</v>
      </c>
      <c r="AO89" s="274">
        <v>195</v>
      </c>
      <c r="AP89" s="274">
        <v>133</v>
      </c>
      <c r="AQ89" s="274">
        <v>148</v>
      </c>
      <c r="AR89" s="274">
        <v>116</v>
      </c>
      <c r="AS89" s="274">
        <v>152</v>
      </c>
      <c r="AT89" s="274">
        <v>128</v>
      </c>
      <c r="AU89" s="274">
        <v>122</v>
      </c>
      <c r="AV89" s="274">
        <v>134</v>
      </c>
      <c r="AW89" s="274">
        <v>146</v>
      </c>
      <c r="AX89" s="274">
        <v>152</v>
      </c>
      <c r="AY89" s="274">
        <v>153</v>
      </c>
      <c r="AZ89" s="274">
        <v>176</v>
      </c>
      <c r="BA89" s="274">
        <v>182</v>
      </c>
      <c r="BB89" s="274">
        <v>192</v>
      </c>
      <c r="BC89" s="274">
        <v>209</v>
      </c>
      <c r="BD89" s="274">
        <v>213</v>
      </c>
      <c r="BE89" s="274">
        <v>211</v>
      </c>
      <c r="BF89" s="274">
        <v>194</v>
      </c>
      <c r="BG89" s="274">
        <v>221</v>
      </c>
      <c r="BH89" s="274">
        <v>211</v>
      </c>
      <c r="BI89" s="274">
        <v>202</v>
      </c>
      <c r="BJ89" s="274">
        <v>187</v>
      </c>
      <c r="BK89" s="274">
        <v>217</v>
      </c>
      <c r="BL89" s="274">
        <v>168</v>
      </c>
      <c r="BM89" s="274">
        <v>165</v>
      </c>
      <c r="BN89" s="274">
        <v>176</v>
      </c>
      <c r="BO89" s="274">
        <v>150</v>
      </c>
      <c r="BP89" s="274">
        <v>160</v>
      </c>
      <c r="BQ89" s="274">
        <v>121</v>
      </c>
      <c r="BR89" s="274">
        <v>142</v>
      </c>
      <c r="BS89" s="274">
        <v>103</v>
      </c>
      <c r="BT89" s="274">
        <v>106</v>
      </c>
      <c r="BU89" s="274">
        <v>130</v>
      </c>
      <c r="BV89" s="274">
        <v>113</v>
      </c>
      <c r="BW89" s="274">
        <v>118</v>
      </c>
      <c r="BX89" s="274">
        <v>105</v>
      </c>
      <c r="BY89" s="274">
        <v>104</v>
      </c>
      <c r="BZ89" s="274">
        <v>99</v>
      </c>
      <c r="CA89" s="274">
        <v>93</v>
      </c>
      <c r="CB89" s="274">
        <v>65</v>
      </c>
      <c r="CC89" s="274">
        <v>91</v>
      </c>
      <c r="CD89" s="274">
        <v>59</v>
      </c>
      <c r="CE89" s="274">
        <v>68</v>
      </c>
      <c r="CF89" s="274">
        <v>61</v>
      </c>
      <c r="CG89" s="274">
        <v>61</v>
      </c>
      <c r="CH89" s="274">
        <v>59</v>
      </c>
      <c r="CI89" s="274">
        <v>51</v>
      </c>
      <c r="CJ89" s="274">
        <v>53</v>
      </c>
      <c r="CK89" s="274">
        <v>69</v>
      </c>
      <c r="CL89" s="274">
        <v>47</v>
      </c>
      <c r="CM89" s="274">
        <v>23</v>
      </c>
      <c r="CN89" s="274">
        <v>33</v>
      </c>
      <c r="CO89" s="274">
        <v>41</v>
      </c>
      <c r="CP89" s="274">
        <v>73</v>
      </c>
    </row>
    <row r="90" spans="1:109" ht="19.95" customHeight="1">
      <c r="A90" s="962"/>
      <c r="B90" s="274" t="s">
        <v>438</v>
      </c>
      <c r="C90" s="274">
        <v>15369</v>
      </c>
      <c r="D90" s="274">
        <v>154</v>
      </c>
      <c r="E90" s="274">
        <v>142</v>
      </c>
      <c r="F90" s="274">
        <v>164</v>
      </c>
      <c r="G90" s="274">
        <v>170</v>
      </c>
      <c r="H90" s="274">
        <v>149</v>
      </c>
      <c r="I90" s="274">
        <v>164</v>
      </c>
      <c r="J90" s="274">
        <v>169</v>
      </c>
      <c r="K90" s="274">
        <v>144</v>
      </c>
      <c r="L90" s="274">
        <v>147</v>
      </c>
      <c r="M90" s="274">
        <v>183</v>
      </c>
      <c r="N90" s="274">
        <v>136</v>
      </c>
      <c r="O90" s="274">
        <v>147</v>
      </c>
      <c r="P90" s="274">
        <v>125</v>
      </c>
      <c r="Q90" s="274">
        <v>114</v>
      </c>
      <c r="R90" s="274">
        <v>110</v>
      </c>
      <c r="S90" s="274">
        <v>101</v>
      </c>
      <c r="T90" s="274">
        <v>98</v>
      </c>
      <c r="U90" s="274">
        <v>114</v>
      </c>
      <c r="V90" s="274">
        <v>169</v>
      </c>
      <c r="W90" s="274">
        <v>290</v>
      </c>
      <c r="X90" s="274">
        <v>330</v>
      </c>
      <c r="Y90" s="274">
        <v>305</v>
      </c>
      <c r="Z90" s="274">
        <v>391</v>
      </c>
      <c r="AA90" s="274">
        <v>434</v>
      </c>
      <c r="AB90" s="274">
        <v>389</v>
      </c>
      <c r="AC90" s="274">
        <v>342</v>
      </c>
      <c r="AD90" s="274">
        <v>390</v>
      </c>
      <c r="AE90" s="274">
        <v>431</v>
      </c>
      <c r="AF90" s="274">
        <v>425</v>
      </c>
      <c r="AG90" s="274">
        <v>365</v>
      </c>
      <c r="AH90" s="274">
        <v>369</v>
      </c>
      <c r="AI90" s="274">
        <v>379</v>
      </c>
      <c r="AJ90" s="274">
        <v>317</v>
      </c>
      <c r="AK90" s="274">
        <v>302</v>
      </c>
      <c r="AL90" s="274">
        <v>276</v>
      </c>
      <c r="AM90" s="274">
        <v>288</v>
      </c>
      <c r="AN90" s="274">
        <v>270</v>
      </c>
      <c r="AO90" s="274">
        <v>238</v>
      </c>
      <c r="AP90" s="274">
        <v>259</v>
      </c>
      <c r="AQ90" s="274">
        <v>216</v>
      </c>
      <c r="AR90" s="274">
        <v>208</v>
      </c>
      <c r="AS90" s="274">
        <v>197</v>
      </c>
      <c r="AT90" s="274">
        <v>149</v>
      </c>
      <c r="AU90" s="274">
        <v>125</v>
      </c>
      <c r="AV90" s="274">
        <v>168</v>
      </c>
      <c r="AW90" s="274">
        <v>165</v>
      </c>
      <c r="AX90" s="274">
        <v>138</v>
      </c>
      <c r="AY90" s="274">
        <v>167</v>
      </c>
      <c r="AZ90" s="274">
        <v>145</v>
      </c>
      <c r="BA90" s="274">
        <v>135</v>
      </c>
      <c r="BB90" s="274">
        <v>156</v>
      </c>
      <c r="BC90" s="274">
        <v>153</v>
      </c>
      <c r="BD90" s="274">
        <v>163</v>
      </c>
      <c r="BE90" s="274">
        <v>153</v>
      </c>
      <c r="BF90" s="274">
        <v>156</v>
      </c>
      <c r="BG90" s="274">
        <v>157</v>
      </c>
      <c r="BH90" s="274">
        <v>169</v>
      </c>
      <c r="BI90" s="274">
        <v>163</v>
      </c>
      <c r="BJ90" s="274">
        <v>181</v>
      </c>
      <c r="BK90" s="274">
        <v>158</v>
      </c>
      <c r="BL90" s="274">
        <v>140</v>
      </c>
      <c r="BM90" s="274">
        <v>131</v>
      </c>
      <c r="BN90" s="274">
        <v>146</v>
      </c>
      <c r="BO90" s="274">
        <v>118</v>
      </c>
      <c r="BP90" s="274">
        <v>141</v>
      </c>
      <c r="BQ90" s="274">
        <v>111</v>
      </c>
      <c r="BR90" s="274">
        <v>120</v>
      </c>
      <c r="BS90" s="274">
        <v>113</v>
      </c>
      <c r="BT90" s="274">
        <v>91</v>
      </c>
      <c r="BU90" s="274">
        <v>103</v>
      </c>
      <c r="BV90" s="274">
        <v>63</v>
      </c>
      <c r="BW90" s="274">
        <v>103</v>
      </c>
      <c r="BX90" s="274">
        <v>86</v>
      </c>
      <c r="BY90" s="274">
        <v>83</v>
      </c>
      <c r="BZ90" s="274">
        <v>66</v>
      </c>
      <c r="CA90" s="274">
        <v>71</v>
      </c>
      <c r="CB90" s="274">
        <v>71</v>
      </c>
      <c r="CC90" s="274">
        <v>67</v>
      </c>
      <c r="CD90" s="274">
        <v>58</v>
      </c>
      <c r="CE90" s="274">
        <v>53</v>
      </c>
      <c r="CF90" s="274">
        <v>66</v>
      </c>
      <c r="CG90" s="274">
        <v>42</v>
      </c>
      <c r="CH90" s="274">
        <v>49</v>
      </c>
      <c r="CI90" s="274">
        <v>51</v>
      </c>
      <c r="CJ90" s="274">
        <v>48</v>
      </c>
      <c r="CK90" s="274">
        <v>46</v>
      </c>
      <c r="CL90" s="274">
        <v>47</v>
      </c>
      <c r="CM90" s="274">
        <v>35</v>
      </c>
      <c r="CN90" s="274">
        <v>35</v>
      </c>
      <c r="CO90" s="274">
        <v>23</v>
      </c>
      <c r="CP90" s="274">
        <v>80</v>
      </c>
    </row>
    <row r="91" spans="1:109" ht="19.95" customHeight="1">
      <c r="A91" s="962"/>
      <c r="B91" s="274" t="s">
        <v>439</v>
      </c>
      <c r="C91" s="274">
        <v>10662</v>
      </c>
      <c r="D91" s="274">
        <v>96</v>
      </c>
      <c r="E91" s="274">
        <v>115</v>
      </c>
      <c r="F91" s="274">
        <v>97</v>
      </c>
      <c r="G91" s="274">
        <v>116</v>
      </c>
      <c r="H91" s="274">
        <v>92</v>
      </c>
      <c r="I91" s="274">
        <v>88</v>
      </c>
      <c r="J91" s="274">
        <v>114</v>
      </c>
      <c r="K91" s="274">
        <v>110</v>
      </c>
      <c r="L91" s="274">
        <v>118</v>
      </c>
      <c r="M91" s="274">
        <v>109</v>
      </c>
      <c r="N91" s="274">
        <v>69</v>
      </c>
      <c r="O91" s="274">
        <v>74</v>
      </c>
      <c r="P91" s="274">
        <v>62</v>
      </c>
      <c r="Q91" s="274">
        <v>70</v>
      </c>
      <c r="R91" s="274">
        <v>63</v>
      </c>
      <c r="S91" s="274">
        <v>72</v>
      </c>
      <c r="T91" s="274">
        <v>72</v>
      </c>
      <c r="U91" s="274">
        <v>81</v>
      </c>
      <c r="V91" s="274">
        <v>78</v>
      </c>
      <c r="W91" s="274">
        <v>118</v>
      </c>
      <c r="X91" s="274">
        <v>147</v>
      </c>
      <c r="Y91" s="274">
        <v>176</v>
      </c>
      <c r="Z91" s="274">
        <v>215</v>
      </c>
      <c r="AA91" s="274">
        <v>237</v>
      </c>
      <c r="AB91" s="274">
        <v>308</v>
      </c>
      <c r="AC91" s="274">
        <v>263</v>
      </c>
      <c r="AD91" s="274">
        <v>256</v>
      </c>
      <c r="AE91" s="274">
        <v>302</v>
      </c>
      <c r="AF91" s="274">
        <v>389</v>
      </c>
      <c r="AG91" s="274">
        <v>327</v>
      </c>
      <c r="AH91" s="274">
        <v>301</v>
      </c>
      <c r="AI91" s="274">
        <v>300</v>
      </c>
      <c r="AJ91" s="274">
        <v>274</v>
      </c>
      <c r="AK91" s="274">
        <v>212</v>
      </c>
      <c r="AL91" s="274">
        <v>210</v>
      </c>
      <c r="AM91" s="274">
        <v>203</v>
      </c>
      <c r="AN91" s="274">
        <v>183</v>
      </c>
      <c r="AO91" s="274">
        <v>201</v>
      </c>
      <c r="AP91" s="274">
        <v>166</v>
      </c>
      <c r="AQ91" s="274">
        <v>156</v>
      </c>
      <c r="AR91" s="274">
        <v>145</v>
      </c>
      <c r="AS91" s="274">
        <v>122</v>
      </c>
      <c r="AT91" s="274">
        <v>138</v>
      </c>
      <c r="AU91" s="274">
        <v>133</v>
      </c>
      <c r="AV91" s="274">
        <v>105</v>
      </c>
      <c r="AW91" s="274">
        <v>85</v>
      </c>
      <c r="AX91" s="274">
        <v>92</v>
      </c>
      <c r="AY91" s="274">
        <v>114</v>
      </c>
      <c r="AZ91" s="274">
        <v>151</v>
      </c>
      <c r="BA91" s="274">
        <v>122</v>
      </c>
      <c r="BB91" s="274">
        <v>113</v>
      </c>
      <c r="BC91" s="274">
        <v>119</v>
      </c>
      <c r="BD91" s="274">
        <v>105</v>
      </c>
      <c r="BE91" s="274">
        <v>128</v>
      </c>
      <c r="BF91" s="274">
        <v>112</v>
      </c>
      <c r="BG91" s="274">
        <v>102</v>
      </c>
      <c r="BH91" s="274">
        <v>112</v>
      </c>
      <c r="BI91" s="274">
        <v>99</v>
      </c>
      <c r="BJ91" s="274">
        <v>92</v>
      </c>
      <c r="BK91" s="274">
        <v>110</v>
      </c>
      <c r="BL91" s="274">
        <v>108</v>
      </c>
      <c r="BM91" s="274">
        <v>110</v>
      </c>
      <c r="BN91" s="274">
        <v>108</v>
      </c>
      <c r="BO91" s="274">
        <v>73</v>
      </c>
      <c r="BP91" s="274">
        <v>73</v>
      </c>
      <c r="BQ91" s="274">
        <v>71</v>
      </c>
      <c r="BR91" s="274">
        <v>61</v>
      </c>
      <c r="BS91" s="274">
        <v>55</v>
      </c>
      <c r="BT91" s="274">
        <v>61</v>
      </c>
      <c r="BU91" s="274">
        <v>57</v>
      </c>
      <c r="BV91" s="274">
        <v>63</v>
      </c>
      <c r="BW91" s="274">
        <v>77</v>
      </c>
      <c r="BX91" s="274">
        <v>51</v>
      </c>
      <c r="BY91" s="274">
        <v>71</v>
      </c>
      <c r="BZ91" s="274">
        <v>46</v>
      </c>
      <c r="CA91" s="274">
        <v>53</v>
      </c>
      <c r="CB91" s="274">
        <v>36</v>
      </c>
      <c r="CC91" s="274">
        <v>59</v>
      </c>
      <c r="CD91" s="274">
        <v>52</v>
      </c>
      <c r="CE91" s="274">
        <v>52</v>
      </c>
      <c r="CF91" s="274">
        <v>56</v>
      </c>
      <c r="CG91" s="274">
        <v>39</v>
      </c>
      <c r="CH91" s="274">
        <v>36</v>
      </c>
      <c r="CI91" s="274">
        <v>37</v>
      </c>
      <c r="CJ91" s="274">
        <v>40</v>
      </c>
      <c r="CK91" s="274">
        <v>28</v>
      </c>
      <c r="CL91" s="274">
        <v>20</v>
      </c>
      <c r="CM91" s="274">
        <v>18</v>
      </c>
      <c r="CN91" s="274">
        <v>16</v>
      </c>
      <c r="CO91" s="274">
        <v>28</v>
      </c>
      <c r="CP91" s="274">
        <v>68</v>
      </c>
    </row>
    <row r="92" spans="1:109" ht="19.95" customHeight="1">
      <c r="A92" s="962"/>
      <c r="B92" s="274" t="s">
        <v>440</v>
      </c>
      <c r="C92" s="274">
        <v>15478</v>
      </c>
      <c r="D92" s="274">
        <v>155</v>
      </c>
      <c r="E92" s="274">
        <v>156</v>
      </c>
      <c r="F92" s="274">
        <v>166</v>
      </c>
      <c r="G92" s="274">
        <v>157</v>
      </c>
      <c r="H92" s="274">
        <v>166</v>
      </c>
      <c r="I92" s="274">
        <v>184</v>
      </c>
      <c r="J92" s="274">
        <v>173</v>
      </c>
      <c r="K92" s="274">
        <v>160</v>
      </c>
      <c r="L92" s="274">
        <v>177</v>
      </c>
      <c r="M92" s="274">
        <v>205</v>
      </c>
      <c r="N92" s="274">
        <v>184</v>
      </c>
      <c r="O92" s="274">
        <v>146</v>
      </c>
      <c r="P92" s="274">
        <v>159</v>
      </c>
      <c r="Q92" s="274">
        <v>165</v>
      </c>
      <c r="R92" s="274">
        <v>156</v>
      </c>
      <c r="S92" s="274">
        <v>146</v>
      </c>
      <c r="T92" s="274">
        <v>151</v>
      </c>
      <c r="U92" s="274">
        <v>156</v>
      </c>
      <c r="V92" s="274">
        <v>135</v>
      </c>
      <c r="W92" s="274">
        <v>112</v>
      </c>
      <c r="X92" s="274">
        <v>124</v>
      </c>
      <c r="Y92" s="274">
        <v>108</v>
      </c>
      <c r="Z92" s="274">
        <v>149</v>
      </c>
      <c r="AA92" s="274">
        <v>156</v>
      </c>
      <c r="AB92" s="274">
        <v>207</v>
      </c>
      <c r="AC92" s="274">
        <v>218</v>
      </c>
      <c r="AD92" s="274">
        <v>215</v>
      </c>
      <c r="AE92" s="274">
        <v>229</v>
      </c>
      <c r="AF92" s="274">
        <v>292</v>
      </c>
      <c r="AG92" s="274">
        <v>270</v>
      </c>
      <c r="AH92" s="274">
        <v>266</v>
      </c>
      <c r="AI92" s="274">
        <v>297</v>
      </c>
      <c r="AJ92" s="274">
        <v>244</v>
      </c>
      <c r="AK92" s="274">
        <v>301</v>
      </c>
      <c r="AL92" s="274">
        <v>238</v>
      </c>
      <c r="AM92" s="274">
        <v>214</v>
      </c>
      <c r="AN92" s="274">
        <v>238</v>
      </c>
      <c r="AO92" s="274">
        <v>249</v>
      </c>
      <c r="AP92" s="274">
        <v>193</v>
      </c>
      <c r="AQ92" s="274">
        <v>226</v>
      </c>
      <c r="AR92" s="274">
        <v>200</v>
      </c>
      <c r="AS92" s="274">
        <v>189</v>
      </c>
      <c r="AT92" s="274">
        <v>177</v>
      </c>
      <c r="AU92" s="274">
        <v>170</v>
      </c>
      <c r="AV92" s="274">
        <v>163</v>
      </c>
      <c r="AW92" s="274">
        <v>156</v>
      </c>
      <c r="AX92" s="274">
        <v>152</v>
      </c>
      <c r="AY92" s="274">
        <v>185</v>
      </c>
      <c r="AZ92" s="274">
        <v>167</v>
      </c>
      <c r="BA92" s="274">
        <v>214</v>
      </c>
      <c r="BB92" s="274">
        <v>218</v>
      </c>
      <c r="BC92" s="274">
        <v>246</v>
      </c>
      <c r="BD92" s="274">
        <v>202</v>
      </c>
      <c r="BE92" s="274">
        <v>201</v>
      </c>
      <c r="BF92" s="274">
        <v>243</v>
      </c>
      <c r="BG92" s="274">
        <v>218</v>
      </c>
      <c r="BH92" s="274">
        <v>207</v>
      </c>
      <c r="BI92" s="274">
        <v>254</v>
      </c>
      <c r="BJ92" s="274">
        <v>218</v>
      </c>
      <c r="BK92" s="274">
        <v>184</v>
      </c>
      <c r="BL92" s="274">
        <v>197</v>
      </c>
      <c r="BM92" s="274">
        <v>199</v>
      </c>
      <c r="BN92" s="274">
        <v>189</v>
      </c>
      <c r="BO92" s="274">
        <v>186</v>
      </c>
      <c r="BP92" s="274">
        <v>169</v>
      </c>
      <c r="BQ92" s="274">
        <v>144</v>
      </c>
      <c r="BR92" s="274">
        <v>153</v>
      </c>
      <c r="BS92" s="274">
        <v>126</v>
      </c>
      <c r="BT92" s="274">
        <v>134</v>
      </c>
      <c r="BU92" s="274">
        <v>161</v>
      </c>
      <c r="BV92" s="274">
        <v>136</v>
      </c>
      <c r="BW92" s="274">
        <v>117</v>
      </c>
      <c r="BX92" s="274">
        <v>147</v>
      </c>
      <c r="BY92" s="274">
        <v>157</v>
      </c>
      <c r="BZ92" s="274">
        <v>108</v>
      </c>
      <c r="CA92" s="274">
        <v>85</v>
      </c>
      <c r="CB92" s="274">
        <v>84</v>
      </c>
      <c r="CC92" s="274">
        <v>120</v>
      </c>
      <c r="CD92" s="274">
        <v>111</v>
      </c>
      <c r="CE92" s="274">
        <v>112</v>
      </c>
      <c r="CF92" s="274">
        <v>116</v>
      </c>
      <c r="CG92" s="274">
        <v>105</v>
      </c>
      <c r="CH92" s="274">
        <v>107</v>
      </c>
      <c r="CI92" s="274">
        <v>91</v>
      </c>
      <c r="CJ92" s="274">
        <v>88</v>
      </c>
      <c r="CK92" s="274">
        <v>78</v>
      </c>
      <c r="CL92" s="274">
        <v>64</v>
      </c>
      <c r="CM92" s="274">
        <v>56</v>
      </c>
      <c r="CN92" s="274">
        <v>72</v>
      </c>
      <c r="CO92" s="274">
        <v>39</v>
      </c>
      <c r="CP92" s="274">
        <v>220</v>
      </c>
    </row>
    <row r="93" spans="1:109" ht="19.95" customHeight="1">
      <c r="A93" s="962"/>
      <c r="B93" s="274" t="s">
        <v>4</v>
      </c>
      <c r="C93" s="274">
        <v>11088</v>
      </c>
      <c r="D93" s="274">
        <v>124</v>
      </c>
      <c r="E93" s="274">
        <v>125</v>
      </c>
      <c r="F93" s="274">
        <v>122</v>
      </c>
      <c r="G93" s="274">
        <v>161</v>
      </c>
      <c r="H93" s="274">
        <v>135</v>
      </c>
      <c r="I93" s="274">
        <v>149</v>
      </c>
      <c r="J93" s="274">
        <v>135</v>
      </c>
      <c r="K93" s="274">
        <v>135</v>
      </c>
      <c r="L93" s="274">
        <v>154</v>
      </c>
      <c r="M93" s="274">
        <v>143</v>
      </c>
      <c r="N93" s="274">
        <v>163</v>
      </c>
      <c r="O93" s="274">
        <v>125</v>
      </c>
      <c r="P93" s="274">
        <v>127</v>
      </c>
      <c r="Q93" s="274">
        <v>112</v>
      </c>
      <c r="R93" s="274">
        <v>137</v>
      </c>
      <c r="S93" s="274">
        <v>108</v>
      </c>
      <c r="T93" s="274">
        <v>121</v>
      </c>
      <c r="U93" s="274">
        <v>99</v>
      </c>
      <c r="V93" s="274">
        <v>78</v>
      </c>
      <c r="W93" s="274">
        <v>78</v>
      </c>
      <c r="X93" s="274">
        <v>66</v>
      </c>
      <c r="Y93" s="274">
        <v>82</v>
      </c>
      <c r="Z93" s="274">
        <v>110</v>
      </c>
      <c r="AA93" s="274">
        <v>130</v>
      </c>
      <c r="AB93" s="274">
        <v>151</v>
      </c>
      <c r="AC93" s="274">
        <v>127</v>
      </c>
      <c r="AD93" s="274">
        <v>146</v>
      </c>
      <c r="AE93" s="274">
        <v>189</v>
      </c>
      <c r="AF93" s="274">
        <v>194</v>
      </c>
      <c r="AG93" s="274">
        <v>254</v>
      </c>
      <c r="AH93" s="274">
        <v>205</v>
      </c>
      <c r="AI93" s="274">
        <v>205</v>
      </c>
      <c r="AJ93" s="274">
        <v>185</v>
      </c>
      <c r="AK93" s="274">
        <v>186</v>
      </c>
      <c r="AL93" s="274">
        <v>175</v>
      </c>
      <c r="AM93" s="274">
        <v>152</v>
      </c>
      <c r="AN93" s="274">
        <v>205</v>
      </c>
      <c r="AO93" s="274">
        <v>169</v>
      </c>
      <c r="AP93" s="274">
        <v>159</v>
      </c>
      <c r="AQ93" s="274">
        <v>173</v>
      </c>
      <c r="AR93" s="274">
        <v>161</v>
      </c>
      <c r="AS93" s="274">
        <v>140</v>
      </c>
      <c r="AT93" s="274">
        <v>135</v>
      </c>
      <c r="AU93" s="274">
        <v>128</v>
      </c>
      <c r="AV93" s="274">
        <v>135</v>
      </c>
      <c r="AW93" s="274">
        <v>131</v>
      </c>
      <c r="AX93" s="274">
        <v>120</v>
      </c>
      <c r="AY93" s="274">
        <v>130</v>
      </c>
      <c r="AZ93" s="274">
        <v>170</v>
      </c>
      <c r="BA93" s="274">
        <v>170</v>
      </c>
      <c r="BB93" s="274">
        <v>165</v>
      </c>
      <c r="BC93" s="274">
        <v>150</v>
      </c>
      <c r="BD93" s="274">
        <v>163</v>
      </c>
      <c r="BE93" s="274">
        <v>141</v>
      </c>
      <c r="BF93" s="274">
        <v>158</v>
      </c>
      <c r="BG93" s="274">
        <v>152</v>
      </c>
      <c r="BH93" s="274">
        <v>171</v>
      </c>
      <c r="BI93" s="274">
        <v>172</v>
      </c>
      <c r="BJ93" s="274">
        <v>155</v>
      </c>
      <c r="BK93" s="274">
        <v>160</v>
      </c>
      <c r="BL93" s="274">
        <v>146</v>
      </c>
      <c r="BM93" s="274">
        <v>152</v>
      </c>
      <c r="BN93" s="274">
        <v>155</v>
      </c>
      <c r="BO93" s="274">
        <v>126</v>
      </c>
      <c r="BP93" s="274">
        <v>115</v>
      </c>
      <c r="BQ93" s="274">
        <v>117</v>
      </c>
      <c r="BR93" s="274">
        <v>98</v>
      </c>
      <c r="BS93" s="274">
        <v>86</v>
      </c>
      <c r="BT93" s="274">
        <v>111</v>
      </c>
      <c r="BU93" s="274">
        <v>84</v>
      </c>
      <c r="BV93" s="274">
        <v>79</v>
      </c>
      <c r="BW93" s="274">
        <v>92</v>
      </c>
      <c r="BX93" s="274">
        <v>79</v>
      </c>
      <c r="BY93" s="274">
        <v>89</v>
      </c>
      <c r="BZ93" s="274">
        <v>63</v>
      </c>
      <c r="CA93" s="274">
        <v>55</v>
      </c>
      <c r="CB93" s="274">
        <v>58</v>
      </c>
      <c r="CC93" s="274">
        <v>56</v>
      </c>
      <c r="CD93" s="274">
        <v>57</v>
      </c>
      <c r="CE93" s="274">
        <v>42</v>
      </c>
      <c r="CF93" s="274">
        <v>46</v>
      </c>
      <c r="CG93" s="274">
        <v>44</v>
      </c>
      <c r="CH93" s="274">
        <v>48</v>
      </c>
      <c r="CI93" s="274">
        <v>39</v>
      </c>
      <c r="CJ93" s="274">
        <v>39</v>
      </c>
      <c r="CK93" s="274">
        <v>25</v>
      </c>
      <c r="CL93" s="274">
        <v>29</v>
      </c>
      <c r="CM93" s="274">
        <v>19</v>
      </c>
      <c r="CN93" s="274">
        <v>24</v>
      </c>
      <c r="CO93" s="274">
        <v>18</v>
      </c>
      <c r="CP93" s="274">
        <v>96</v>
      </c>
    </row>
    <row r="94" spans="1:109" ht="19.95" customHeight="1">
      <c r="A94" s="962"/>
      <c r="B94" s="274" t="s">
        <v>441</v>
      </c>
      <c r="C94" s="274">
        <v>13545</v>
      </c>
      <c r="D94" s="274">
        <v>127</v>
      </c>
      <c r="E94" s="274">
        <v>140</v>
      </c>
      <c r="F94" s="274">
        <v>130</v>
      </c>
      <c r="G94" s="274">
        <v>127</v>
      </c>
      <c r="H94" s="274">
        <v>138</v>
      </c>
      <c r="I94" s="274">
        <v>161</v>
      </c>
      <c r="J94" s="274">
        <v>125</v>
      </c>
      <c r="K94" s="274">
        <v>151</v>
      </c>
      <c r="L94" s="274">
        <v>135</v>
      </c>
      <c r="M94" s="274">
        <v>140</v>
      </c>
      <c r="N94" s="274">
        <v>136</v>
      </c>
      <c r="O94" s="274">
        <v>115</v>
      </c>
      <c r="P94" s="274">
        <v>112</v>
      </c>
      <c r="Q94" s="274">
        <v>88</v>
      </c>
      <c r="R94" s="274">
        <v>95</v>
      </c>
      <c r="S94" s="274">
        <v>115</v>
      </c>
      <c r="T94" s="274">
        <v>116</v>
      </c>
      <c r="U94" s="274">
        <v>111</v>
      </c>
      <c r="V94" s="274">
        <v>75</v>
      </c>
      <c r="W94" s="274">
        <v>77</v>
      </c>
      <c r="X94" s="274">
        <v>95</v>
      </c>
      <c r="Y94" s="274">
        <v>102</v>
      </c>
      <c r="Z94" s="274">
        <v>127</v>
      </c>
      <c r="AA94" s="274">
        <v>148</v>
      </c>
      <c r="AB94" s="274">
        <v>192</v>
      </c>
      <c r="AC94" s="274">
        <v>200</v>
      </c>
      <c r="AD94" s="274">
        <v>239</v>
      </c>
      <c r="AE94" s="274">
        <v>256</v>
      </c>
      <c r="AF94" s="274">
        <v>279</v>
      </c>
      <c r="AG94" s="274">
        <v>315</v>
      </c>
      <c r="AH94" s="274">
        <v>250</v>
      </c>
      <c r="AI94" s="274">
        <v>285</v>
      </c>
      <c r="AJ94" s="274">
        <v>232</v>
      </c>
      <c r="AK94" s="274">
        <v>225</v>
      </c>
      <c r="AL94" s="274">
        <v>191</v>
      </c>
      <c r="AM94" s="274">
        <v>208</v>
      </c>
      <c r="AN94" s="274">
        <v>146</v>
      </c>
      <c r="AO94" s="274">
        <v>160</v>
      </c>
      <c r="AP94" s="274">
        <v>173</v>
      </c>
      <c r="AQ94" s="274">
        <v>170</v>
      </c>
      <c r="AR94" s="274">
        <v>188</v>
      </c>
      <c r="AS94" s="274">
        <v>181</v>
      </c>
      <c r="AT94" s="274">
        <v>134</v>
      </c>
      <c r="AU94" s="274">
        <v>132</v>
      </c>
      <c r="AV94" s="274">
        <v>138</v>
      </c>
      <c r="AW94" s="274">
        <v>129</v>
      </c>
      <c r="AX94" s="274">
        <v>115</v>
      </c>
      <c r="AY94" s="274">
        <v>163</v>
      </c>
      <c r="AZ94" s="274">
        <v>176</v>
      </c>
      <c r="BA94" s="274">
        <v>175</v>
      </c>
      <c r="BB94" s="274">
        <v>189</v>
      </c>
      <c r="BC94" s="274">
        <v>216</v>
      </c>
      <c r="BD94" s="274">
        <v>202</v>
      </c>
      <c r="BE94" s="274">
        <v>157</v>
      </c>
      <c r="BF94" s="274">
        <v>185</v>
      </c>
      <c r="BG94" s="274">
        <v>225</v>
      </c>
      <c r="BH94" s="274">
        <v>240</v>
      </c>
      <c r="BI94" s="274">
        <v>216</v>
      </c>
      <c r="BJ94" s="274">
        <v>212</v>
      </c>
      <c r="BK94" s="274">
        <v>203</v>
      </c>
      <c r="BL94" s="274">
        <v>190</v>
      </c>
      <c r="BM94" s="274">
        <v>199</v>
      </c>
      <c r="BN94" s="274">
        <v>183</v>
      </c>
      <c r="BO94" s="274">
        <v>169</v>
      </c>
      <c r="BP94" s="274">
        <v>179</v>
      </c>
      <c r="BQ94" s="274">
        <v>176</v>
      </c>
      <c r="BR94" s="274">
        <v>162</v>
      </c>
      <c r="BS94" s="274">
        <v>156</v>
      </c>
      <c r="BT94" s="274">
        <v>123</v>
      </c>
      <c r="BU94" s="274">
        <v>137</v>
      </c>
      <c r="BV94" s="274">
        <v>119</v>
      </c>
      <c r="BW94" s="274">
        <v>126</v>
      </c>
      <c r="BX94" s="274">
        <v>132</v>
      </c>
      <c r="BY94" s="274">
        <v>140</v>
      </c>
      <c r="BZ94" s="274">
        <v>101</v>
      </c>
      <c r="CA94" s="274">
        <v>108</v>
      </c>
      <c r="CB94" s="274">
        <v>107</v>
      </c>
      <c r="CC94" s="274">
        <v>81</v>
      </c>
      <c r="CD94" s="274">
        <v>92</v>
      </c>
      <c r="CE94" s="274">
        <v>77</v>
      </c>
      <c r="CF94" s="274">
        <v>93</v>
      </c>
      <c r="CG94" s="274">
        <v>95</v>
      </c>
      <c r="CH94" s="274">
        <v>78</v>
      </c>
      <c r="CI94" s="274">
        <v>72</v>
      </c>
      <c r="CJ94" s="274">
        <v>62</v>
      </c>
      <c r="CK94" s="274">
        <v>58</v>
      </c>
      <c r="CL94" s="274">
        <v>50</v>
      </c>
      <c r="CM94" s="274">
        <v>51</v>
      </c>
      <c r="CN94" s="274">
        <v>63</v>
      </c>
      <c r="CO94" s="274">
        <v>40</v>
      </c>
      <c r="CP94" s="274">
        <v>143</v>
      </c>
    </row>
    <row r="95" spans="1:109" ht="19.95" customHeight="1">
      <c r="A95" s="962"/>
      <c r="B95" s="274" t="s">
        <v>442</v>
      </c>
      <c r="C95" s="274">
        <v>14873</v>
      </c>
      <c r="D95" s="274">
        <v>135</v>
      </c>
      <c r="E95" s="274">
        <v>165</v>
      </c>
      <c r="F95" s="274">
        <v>143</v>
      </c>
      <c r="G95" s="274">
        <v>136</v>
      </c>
      <c r="H95" s="274">
        <v>171</v>
      </c>
      <c r="I95" s="274">
        <v>143</v>
      </c>
      <c r="J95" s="274">
        <v>172</v>
      </c>
      <c r="K95" s="274">
        <v>166</v>
      </c>
      <c r="L95" s="274">
        <v>168</v>
      </c>
      <c r="M95" s="274">
        <v>156</v>
      </c>
      <c r="N95" s="274">
        <v>169</v>
      </c>
      <c r="O95" s="274">
        <v>185</v>
      </c>
      <c r="P95" s="274">
        <v>155</v>
      </c>
      <c r="Q95" s="274">
        <v>154</v>
      </c>
      <c r="R95" s="274">
        <v>131</v>
      </c>
      <c r="S95" s="274">
        <v>146</v>
      </c>
      <c r="T95" s="274">
        <v>158</v>
      </c>
      <c r="U95" s="274">
        <v>163</v>
      </c>
      <c r="V95" s="274">
        <v>110</v>
      </c>
      <c r="W95" s="274">
        <v>122</v>
      </c>
      <c r="X95" s="274">
        <v>109</v>
      </c>
      <c r="Y95" s="274">
        <v>136</v>
      </c>
      <c r="Z95" s="274">
        <v>149</v>
      </c>
      <c r="AA95" s="274">
        <v>189</v>
      </c>
      <c r="AB95" s="274">
        <v>226</v>
      </c>
      <c r="AC95" s="274">
        <v>197</v>
      </c>
      <c r="AD95" s="274">
        <v>225</v>
      </c>
      <c r="AE95" s="274">
        <v>283</v>
      </c>
      <c r="AF95" s="274">
        <v>332</v>
      </c>
      <c r="AG95" s="274">
        <v>286</v>
      </c>
      <c r="AH95" s="274">
        <v>284</v>
      </c>
      <c r="AI95" s="274">
        <v>254</v>
      </c>
      <c r="AJ95" s="274">
        <v>249</v>
      </c>
      <c r="AK95" s="274">
        <v>238</v>
      </c>
      <c r="AL95" s="274">
        <v>267</v>
      </c>
      <c r="AM95" s="274">
        <v>225</v>
      </c>
      <c r="AN95" s="274">
        <v>205</v>
      </c>
      <c r="AO95" s="274">
        <v>205</v>
      </c>
      <c r="AP95" s="274">
        <v>220</v>
      </c>
      <c r="AQ95" s="274">
        <v>182</v>
      </c>
      <c r="AR95" s="274">
        <v>183</v>
      </c>
      <c r="AS95" s="274">
        <v>205</v>
      </c>
      <c r="AT95" s="274">
        <v>178</v>
      </c>
      <c r="AU95" s="274">
        <v>172</v>
      </c>
      <c r="AV95" s="274">
        <v>152</v>
      </c>
      <c r="AW95" s="274">
        <v>155</v>
      </c>
      <c r="AX95" s="274">
        <v>200</v>
      </c>
      <c r="AY95" s="274">
        <v>167</v>
      </c>
      <c r="AZ95" s="274">
        <v>173</v>
      </c>
      <c r="BA95" s="274">
        <v>195</v>
      </c>
      <c r="BB95" s="274">
        <v>217</v>
      </c>
      <c r="BC95" s="274">
        <v>253</v>
      </c>
      <c r="BD95" s="274">
        <v>247</v>
      </c>
      <c r="BE95" s="274">
        <v>241</v>
      </c>
      <c r="BF95" s="274">
        <v>263</v>
      </c>
      <c r="BG95" s="274">
        <v>235</v>
      </c>
      <c r="BH95" s="274">
        <v>256</v>
      </c>
      <c r="BI95" s="274">
        <v>223</v>
      </c>
      <c r="BJ95" s="274">
        <v>250</v>
      </c>
      <c r="BK95" s="274">
        <v>222</v>
      </c>
      <c r="BL95" s="274">
        <v>210</v>
      </c>
      <c r="BM95" s="274">
        <v>180</v>
      </c>
      <c r="BN95" s="274">
        <v>187</v>
      </c>
      <c r="BO95" s="274">
        <v>151</v>
      </c>
      <c r="BP95" s="274">
        <v>153</v>
      </c>
      <c r="BQ95" s="274">
        <v>105</v>
      </c>
      <c r="BR95" s="274">
        <v>115</v>
      </c>
      <c r="BS95" s="274">
        <v>96</v>
      </c>
      <c r="BT95" s="274">
        <v>109</v>
      </c>
      <c r="BU95" s="274">
        <v>106</v>
      </c>
      <c r="BV95" s="274">
        <v>113</v>
      </c>
      <c r="BW95" s="274">
        <v>113</v>
      </c>
      <c r="BX95" s="274">
        <v>120</v>
      </c>
      <c r="BY95" s="274">
        <v>110</v>
      </c>
      <c r="BZ95" s="274">
        <v>73</v>
      </c>
      <c r="CA95" s="274">
        <v>83</v>
      </c>
      <c r="CB95" s="274">
        <v>80</v>
      </c>
      <c r="CC95" s="274">
        <v>88</v>
      </c>
      <c r="CD95" s="274">
        <v>76</v>
      </c>
      <c r="CE95" s="274">
        <v>101</v>
      </c>
      <c r="CF95" s="274">
        <v>91</v>
      </c>
      <c r="CG95" s="274">
        <v>84</v>
      </c>
      <c r="CH95" s="274">
        <v>79</v>
      </c>
      <c r="CI95" s="274">
        <v>82</v>
      </c>
      <c r="CJ95" s="274">
        <v>67</v>
      </c>
      <c r="CK95" s="274">
        <v>66</v>
      </c>
      <c r="CL95" s="274">
        <v>64</v>
      </c>
      <c r="CM95" s="274">
        <v>64</v>
      </c>
      <c r="CN95" s="274">
        <v>49</v>
      </c>
      <c r="CO95" s="274">
        <v>38</v>
      </c>
      <c r="CP95" s="274">
        <v>124</v>
      </c>
    </row>
    <row r="96" spans="1:109" ht="19.95" customHeight="1">
      <c r="A96" s="963"/>
      <c r="B96" s="280" t="s">
        <v>443</v>
      </c>
      <c r="C96" s="280">
        <f>SUM(C89:C95)</f>
        <v>92994</v>
      </c>
      <c r="D96" s="280">
        <f t="shared" ref="D96:BO96" si="16">SUM(D89:D95)</f>
        <v>910</v>
      </c>
      <c r="E96" s="280">
        <f t="shared" si="16"/>
        <v>971</v>
      </c>
      <c r="F96" s="280">
        <f t="shared" si="16"/>
        <v>942</v>
      </c>
      <c r="G96" s="280">
        <f t="shared" si="16"/>
        <v>982</v>
      </c>
      <c r="H96" s="280">
        <f t="shared" si="16"/>
        <v>972</v>
      </c>
      <c r="I96" s="280">
        <f t="shared" si="16"/>
        <v>1003</v>
      </c>
      <c r="J96" s="280">
        <f t="shared" si="16"/>
        <v>996</v>
      </c>
      <c r="K96" s="280">
        <f t="shared" si="16"/>
        <v>982</v>
      </c>
      <c r="L96" s="280">
        <f t="shared" si="16"/>
        <v>1014</v>
      </c>
      <c r="M96" s="280">
        <f t="shared" si="16"/>
        <v>1065</v>
      </c>
      <c r="N96" s="280">
        <f t="shared" si="16"/>
        <v>971</v>
      </c>
      <c r="O96" s="280">
        <f t="shared" si="16"/>
        <v>932</v>
      </c>
      <c r="P96" s="280">
        <f t="shared" si="16"/>
        <v>874</v>
      </c>
      <c r="Q96" s="280">
        <f t="shared" si="16"/>
        <v>826</v>
      </c>
      <c r="R96" s="280">
        <f t="shared" si="16"/>
        <v>809</v>
      </c>
      <c r="S96" s="280">
        <f t="shared" si="16"/>
        <v>798</v>
      </c>
      <c r="T96" s="280">
        <f t="shared" si="16"/>
        <v>819</v>
      </c>
      <c r="U96" s="280">
        <f t="shared" si="16"/>
        <v>829</v>
      </c>
      <c r="V96" s="280">
        <f t="shared" si="16"/>
        <v>770</v>
      </c>
      <c r="W96" s="280">
        <f t="shared" si="16"/>
        <v>906</v>
      </c>
      <c r="X96" s="280">
        <f t="shared" si="16"/>
        <v>951</v>
      </c>
      <c r="Y96" s="280">
        <f t="shared" si="16"/>
        <v>1008</v>
      </c>
      <c r="Z96" s="280">
        <f t="shared" si="16"/>
        <v>1267</v>
      </c>
      <c r="AA96" s="280">
        <f t="shared" si="16"/>
        <v>1419</v>
      </c>
      <c r="AB96" s="280">
        <f t="shared" si="16"/>
        <v>1597</v>
      </c>
      <c r="AC96" s="280">
        <f t="shared" si="16"/>
        <v>1497</v>
      </c>
      <c r="AD96" s="280">
        <f t="shared" si="16"/>
        <v>1650</v>
      </c>
      <c r="AE96" s="280">
        <f t="shared" si="16"/>
        <v>1863</v>
      </c>
      <c r="AF96" s="280">
        <f t="shared" si="16"/>
        <v>2114</v>
      </c>
      <c r="AG96" s="280">
        <f t="shared" si="16"/>
        <v>2016</v>
      </c>
      <c r="AH96" s="280">
        <f t="shared" si="16"/>
        <v>1893</v>
      </c>
      <c r="AI96" s="280">
        <f t="shared" si="16"/>
        <v>1924</v>
      </c>
      <c r="AJ96" s="280">
        <f t="shared" si="16"/>
        <v>1681</v>
      </c>
      <c r="AK96" s="280">
        <f t="shared" si="16"/>
        <v>1652</v>
      </c>
      <c r="AL96" s="280">
        <f t="shared" si="16"/>
        <v>1511</v>
      </c>
      <c r="AM96" s="280">
        <f t="shared" si="16"/>
        <v>1454</v>
      </c>
      <c r="AN96" s="280">
        <f t="shared" si="16"/>
        <v>1394</v>
      </c>
      <c r="AO96" s="280">
        <f t="shared" si="16"/>
        <v>1417</v>
      </c>
      <c r="AP96" s="280">
        <f t="shared" si="16"/>
        <v>1303</v>
      </c>
      <c r="AQ96" s="280">
        <f t="shared" si="16"/>
        <v>1271</v>
      </c>
      <c r="AR96" s="280">
        <f t="shared" si="16"/>
        <v>1201</v>
      </c>
      <c r="AS96" s="280">
        <f t="shared" si="16"/>
        <v>1186</v>
      </c>
      <c r="AT96" s="280">
        <f t="shared" si="16"/>
        <v>1039</v>
      </c>
      <c r="AU96" s="280">
        <f t="shared" si="16"/>
        <v>982</v>
      </c>
      <c r="AV96" s="280">
        <f t="shared" si="16"/>
        <v>995</v>
      </c>
      <c r="AW96" s="280">
        <f t="shared" si="16"/>
        <v>967</v>
      </c>
      <c r="AX96" s="280">
        <f t="shared" si="16"/>
        <v>969</v>
      </c>
      <c r="AY96" s="280">
        <f t="shared" si="16"/>
        <v>1079</v>
      </c>
      <c r="AZ96" s="280">
        <f t="shared" si="16"/>
        <v>1158</v>
      </c>
      <c r="BA96" s="280">
        <f t="shared" si="16"/>
        <v>1193</v>
      </c>
      <c r="BB96" s="280">
        <f t="shared" si="16"/>
        <v>1250</v>
      </c>
      <c r="BC96" s="280">
        <f t="shared" si="16"/>
        <v>1346</v>
      </c>
      <c r="BD96" s="280">
        <f t="shared" si="16"/>
        <v>1295</v>
      </c>
      <c r="BE96" s="280">
        <f t="shared" si="16"/>
        <v>1232</v>
      </c>
      <c r="BF96" s="280">
        <f t="shared" si="16"/>
        <v>1311</v>
      </c>
      <c r="BG96" s="280">
        <f t="shared" si="16"/>
        <v>1310</v>
      </c>
      <c r="BH96" s="280">
        <f t="shared" si="16"/>
        <v>1366</v>
      </c>
      <c r="BI96" s="280">
        <f t="shared" si="16"/>
        <v>1329</v>
      </c>
      <c r="BJ96" s="280">
        <f t="shared" si="16"/>
        <v>1295</v>
      </c>
      <c r="BK96" s="280">
        <f t="shared" si="16"/>
        <v>1254</v>
      </c>
      <c r="BL96" s="280">
        <f t="shared" si="16"/>
        <v>1159</v>
      </c>
      <c r="BM96" s="280">
        <f t="shared" si="16"/>
        <v>1136</v>
      </c>
      <c r="BN96" s="280">
        <f t="shared" si="16"/>
        <v>1144</v>
      </c>
      <c r="BO96" s="280">
        <f t="shared" si="16"/>
        <v>973</v>
      </c>
      <c r="BP96" s="280">
        <f t="shared" ref="BP96:CP96" si="17">SUM(BP89:BP95)</f>
        <v>990</v>
      </c>
      <c r="BQ96" s="280">
        <f t="shared" si="17"/>
        <v>845</v>
      </c>
      <c r="BR96" s="280">
        <f t="shared" si="17"/>
        <v>851</v>
      </c>
      <c r="BS96" s="280">
        <f t="shared" si="17"/>
        <v>735</v>
      </c>
      <c r="BT96" s="280">
        <f t="shared" si="17"/>
        <v>735</v>
      </c>
      <c r="BU96" s="280">
        <f t="shared" si="17"/>
        <v>778</v>
      </c>
      <c r="BV96" s="280">
        <f t="shared" si="17"/>
        <v>686</v>
      </c>
      <c r="BW96" s="280">
        <f t="shared" si="17"/>
        <v>746</v>
      </c>
      <c r="BX96" s="280">
        <f t="shared" si="17"/>
        <v>720</v>
      </c>
      <c r="BY96" s="280">
        <f t="shared" si="17"/>
        <v>754</v>
      </c>
      <c r="BZ96" s="280">
        <f t="shared" si="17"/>
        <v>556</v>
      </c>
      <c r="CA96" s="280">
        <f t="shared" si="17"/>
        <v>548</v>
      </c>
      <c r="CB96" s="280">
        <f t="shared" si="17"/>
        <v>501</v>
      </c>
      <c r="CC96" s="280">
        <f t="shared" si="17"/>
        <v>562</v>
      </c>
      <c r="CD96" s="280">
        <f t="shared" si="17"/>
        <v>505</v>
      </c>
      <c r="CE96" s="280">
        <f t="shared" si="17"/>
        <v>505</v>
      </c>
      <c r="CF96" s="280">
        <f t="shared" si="17"/>
        <v>529</v>
      </c>
      <c r="CG96" s="280">
        <f t="shared" si="17"/>
        <v>470</v>
      </c>
      <c r="CH96" s="280">
        <f t="shared" si="17"/>
        <v>456</v>
      </c>
      <c r="CI96" s="280">
        <f t="shared" si="17"/>
        <v>423</v>
      </c>
      <c r="CJ96" s="280">
        <f t="shared" si="17"/>
        <v>397</v>
      </c>
      <c r="CK96" s="280">
        <f t="shared" si="17"/>
        <v>370</v>
      </c>
      <c r="CL96" s="280">
        <f t="shared" si="17"/>
        <v>321</v>
      </c>
      <c r="CM96" s="280">
        <f t="shared" si="17"/>
        <v>266</v>
      </c>
      <c r="CN96" s="280">
        <f t="shared" si="17"/>
        <v>292</v>
      </c>
      <c r="CO96" s="280">
        <f t="shared" si="17"/>
        <v>227</v>
      </c>
      <c r="CP96" s="280">
        <f t="shared" si="17"/>
        <v>804</v>
      </c>
    </row>
    <row r="97" spans="1:94" ht="19.95" customHeight="1">
      <c r="A97" s="312" t="s">
        <v>5</v>
      </c>
      <c r="B97" s="274" t="s">
        <v>444</v>
      </c>
      <c r="C97" s="274">
        <v>17124</v>
      </c>
      <c r="D97" s="274">
        <v>109</v>
      </c>
      <c r="E97" s="274">
        <v>86</v>
      </c>
      <c r="F97" s="274">
        <v>70</v>
      </c>
      <c r="G97" s="274">
        <v>98</v>
      </c>
      <c r="H97" s="274">
        <v>77</v>
      </c>
      <c r="I97" s="274">
        <v>99</v>
      </c>
      <c r="J97" s="274">
        <v>83</v>
      </c>
      <c r="K97" s="274">
        <v>72</v>
      </c>
      <c r="L97" s="274">
        <v>77</v>
      </c>
      <c r="M97" s="274">
        <v>79</v>
      </c>
      <c r="N97" s="274">
        <v>64</v>
      </c>
      <c r="O97" s="274">
        <v>56</v>
      </c>
      <c r="P97" s="274">
        <v>42</v>
      </c>
      <c r="Q97" s="274">
        <v>52</v>
      </c>
      <c r="R97" s="274">
        <v>48</v>
      </c>
      <c r="S97" s="274">
        <v>42</v>
      </c>
      <c r="T97" s="274">
        <v>43</v>
      </c>
      <c r="U97" s="274">
        <v>113</v>
      </c>
      <c r="V97" s="274">
        <v>596</v>
      </c>
      <c r="W97" s="274">
        <v>1081</v>
      </c>
      <c r="X97" s="274">
        <v>1107</v>
      </c>
      <c r="Y97" s="274">
        <v>1090</v>
      </c>
      <c r="Z97" s="274">
        <v>1107</v>
      </c>
      <c r="AA97" s="274">
        <v>1179</v>
      </c>
      <c r="AB97" s="274">
        <v>849</v>
      </c>
      <c r="AC97" s="274">
        <v>715</v>
      </c>
      <c r="AD97" s="274">
        <v>620</v>
      </c>
      <c r="AE97" s="274">
        <v>557</v>
      </c>
      <c r="AF97" s="274">
        <v>516</v>
      </c>
      <c r="AG97" s="274">
        <v>434</v>
      </c>
      <c r="AH97" s="274">
        <v>387</v>
      </c>
      <c r="AI97" s="274">
        <v>396</v>
      </c>
      <c r="AJ97" s="274">
        <v>292</v>
      </c>
      <c r="AK97" s="274">
        <v>315</v>
      </c>
      <c r="AL97" s="274">
        <v>263</v>
      </c>
      <c r="AM97" s="274">
        <v>222</v>
      </c>
      <c r="AN97" s="274">
        <v>200</v>
      </c>
      <c r="AO97" s="274">
        <v>188</v>
      </c>
      <c r="AP97" s="274">
        <v>187</v>
      </c>
      <c r="AQ97" s="274">
        <v>182</v>
      </c>
      <c r="AR97" s="274">
        <v>137</v>
      </c>
      <c r="AS97" s="274">
        <v>131</v>
      </c>
      <c r="AT97" s="274">
        <v>108</v>
      </c>
      <c r="AU97" s="274">
        <v>115</v>
      </c>
      <c r="AV97" s="274">
        <v>103</v>
      </c>
      <c r="AW97" s="274">
        <v>113</v>
      </c>
      <c r="AX97" s="274">
        <v>86</v>
      </c>
      <c r="AY97" s="274">
        <v>91</v>
      </c>
      <c r="AZ97" s="274">
        <v>92</v>
      </c>
      <c r="BA97" s="274">
        <v>109</v>
      </c>
      <c r="BB97" s="274">
        <v>93</v>
      </c>
      <c r="BC97" s="274">
        <v>101</v>
      </c>
      <c r="BD97" s="274">
        <v>116</v>
      </c>
      <c r="BE97" s="274">
        <v>89</v>
      </c>
      <c r="BF97" s="274">
        <v>81</v>
      </c>
      <c r="BG97" s="274">
        <v>87</v>
      </c>
      <c r="BH97" s="274">
        <v>92</v>
      </c>
      <c r="BI97" s="274">
        <v>100</v>
      </c>
      <c r="BJ97" s="274">
        <v>89</v>
      </c>
      <c r="BK97" s="274">
        <v>71</v>
      </c>
      <c r="BL97" s="274">
        <v>64</v>
      </c>
      <c r="BM97" s="274">
        <v>105</v>
      </c>
      <c r="BN97" s="274">
        <v>85</v>
      </c>
      <c r="BO97" s="274">
        <v>62</v>
      </c>
      <c r="BP97" s="274">
        <v>78</v>
      </c>
      <c r="BQ97" s="274">
        <v>63</v>
      </c>
      <c r="BR97" s="274">
        <v>55</v>
      </c>
      <c r="BS97" s="274">
        <v>41</v>
      </c>
      <c r="BT97" s="274">
        <v>49</v>
      </c>
      <c r="BU97" s="274">
        <v>45</v>
      </c>
      <c r="BV97" s="274">
        <v>47</v>
      </c>
      <c r="BW97" s="274">
        <v>43</v>
      </c>
      <c r="BX97" s="274">
        <v>48</v>
      </c>
      <c r="BY97" s="274">
        <v>52</v>
      </c>
      <c r="BZ97" s="274">
        <v>41</v>
      </c>
      <c r="CA97" s="274">
        <v>31</v>
      </c>
      <c r="CB97" s="274">
        <v>27</v>
      </c>
      <c r="CC97" s="274">
        <v>31</v>
      </c>
      <c r="CD97" s="274">
        <v>33</v>
      </c>
      <c r="CE97" s="274">
        <v>32</v>
      </c>
      <c r="CF97" s="274">
        <v>30</v>
      </c>
      <c r="CG97" s="274">
        <v>35</v>
      </c>
      <c r="CH97" s="274">
        <v>32</v>
      </c>
      <c r="CI97" s="274">
        <v>28</v>
      </c>
      <c r="CJ97" s="274">
        <v>27</v>
      </c>
      <c r="CK97" s="274">
        <v>30</v>
      </c>
      <c r="CL97" s="274">
        <v>18</v>
      </c>
      <c r="CM97" s="274">
        <v>16</v>
      </c>
      <c r="CN97" s="274">
        <v>15</v>
      </c>
      <c r="CO97" s="274">
        <v>12</v>
      </c>
      <c r="CP97" s="274">
        <v>52</v>
      </c>
    </row>
    <row r="98" spans="1:94" ht="19.95" customHeight="1">
      <c r="A98" s="962"/>
      <c r="B98" s="274" t="s">
        <v>445</v>
      </c>
      <c r="C98" s="274">
        <v>13295</v>
      </c>
      <c r="D98" s="274">
        <v>126</v>
      </c>
      <c r="E98" s="274">
        <v>130</v>
      </c>
      <c r="F98" s="274">
        <v>118</v>
      </c>
      <c r="G98" s="274">
        <v>151</v>
      </c>
      <c r="H98" s="274">
        <v>135</v>
      </c>
      <c r="I98" s="274">
        <v>161</v>
      </c>
      <c r="J98" s="274">
        <v>132</v>
      </c>
      <c r="K98" s="274">
        <v>174</v>
      </c>
      <c r="L98" s="274">
        <v>173</v>
      </c>
      <c r="M98" s="274">
        <v>147</v>
      </c>
      <c r="N98" s="274">
        <v>128</v>
      </c>
      <c r="O98" s="274">
        <v>134</v>
      </c>
      <c r="P98" s="274">
        <v>157</v>
      </c>
      <c r="Q98" s="274">
        <v>118</v>
      </c>
      <c r="R98" s="274">
        <v>102</v>
      </c>
      <c r="S98" s="274">
        <v>132</v>
      </c>
      <c r="T98" s="274">
        <v>123</v>
      </c>
      <c r="U98" s="274">
        <v>125</v>
      </c>
      <c r="V98" s="274">
        <v>108</v>
      </c>
      <c r="W98" s="274">
        <v>118</v>
      </c>
      <c r="X98" s="274">
        <v>118</v>
      </c>
      <c r="Y98" s="274">
        <v>148</v>
      </c>
      <c r="Z98" s="274">
        <v>155</v>
      </c>
      <c r="AA98" s="274">
        <v>176</v>
      </c>
      <c r="AB98" s="274">
        <v>188</v>
      </c>
      <c r="AC98" s="274">
        <v>200</v>
      </c>
      <c r="AD98" s="274">
        <v>189</v>
      </c>
      <c r="AE98" s="274">
        <v>239</v>
      </c>
      <c r="AF98" s="274">
        <v>238</v>
      </c>
      <c r="AG98" s="274">
        <v>268</v>
      </c>
      <c r="AH98" s="274">
        <v>217</v>
      </c>
      <c r="AI98" s="274">
        <v>237</v>
      </c>
      <c r="AJ98" s="274">
        <v>241</v>
      </c>
      <c r="AK98" s="274">
        <v>240</v>
      </c>
      <c r="AL98" s="274">
        <v>221</v>
      </c>
      <c r="AM98" s="274">
        <v>196</v>
      </c>
      <c r="AN98" s="274">
        <v>197</v>
      </c>
      <c r="AO98" s="274">
        <v>184</v>
      </c>
      <c r="AP98" s="274">
        <v>202</v>
      </c>
      <c r="AQ98" s="274">
        <v>193</v>
      </c>
      <c r="AR98" s="274">
        <v>178</v>
      </c>
      <c r="AS98" s="274">
        <v>189</v>
      </c>
      <c r="AT98" s="274">
        <v>186</v>
      </c>
      <c r="AU98" s="274">
        <v>137</v>
      </c>
      <c r="AV98" s="274">
        <v>175</v>
      </c>
      <c r="AW98" s="274">
        <v>157</v>
      </c>
      <c r="AX98" s="274">
        <v>129</v>
      </c>
      <c r="AY98" s="274">
        <v>165</v>
      </c>
      <c r="AZ98" s="274">
        <v>153</v>
      </c>
      <c r="BA98" s="274">
        <v>193</v>
      </c>
      <c r="BB98" s="274">
        <v>170</v>
      </c>
      <c r="BC98" s="274">
        <v>190</v>
      </c>
      <c r="BD98" s="274">
        <v>174</v>
      </c>
      <c r="BE98" s="274">
        <v>204</v>
      </c>
      <c r="BF98" s="274">
        <v>194</v>
      </c>
      <c r="BG98" s="274">
        <v>192</v>
      </c>
      <c r="BH98" s="274">
        <v>184</v>
      </c>
      <c r="BI98" s="274">
        <v>179</v>
      </c>
      <c r="BJ98" s="274">
        <v>208</v>
      </c>
      <c r="BK98" s="274">
        <v>191</v>
      </c>
      <c r="BL98" s="274">
        <v>162</v>
      </c>
      <c r="BM98" s="274">
        <v>189</v>
      </c>
      <c r="BN98" s="274">
        <v>169</v>
      </c>
      <c r="BO98" s="274">
        <v>159</v>
      </c>
      <c r="BP98" s="274">
        <v>144</v>
      </c>
      <c r="BQ98" s="274">
        <v>137</v>
      </c>
      <c r="BR98" s="274">
        <v>95</v>
      </c>
      <c r="BS98" s="274">
        <v>115</v>
      </c>
      <c r="BT98" s="274">
        <v>98</v>
      </c>
      <c r="BU98" s="274">
        <v>100</v>
      </c>
      <c r="BV98" s="274">
        <v>97</v>
      </c>
      <c r="BW98" s="274">
        <v>108</v>
      </c>
      <c r="BX98" s="274">
        <v>107</v>
      </c>
      <c r="BY98" s="274">
        <v>125</v>
      </c>
      <c r="BZ98" s="274">
        <v>74</v>
      </c>
      <c r="CA98" s="274">
        <v>101</v>
      </c>
      <c r="CB98" s="274">
        <v>103</v>
      </c>
      <c r="CC98" s="274">
        <v>93</v>
      </c>
      <c r="CD98" s="274">
        <v>70</v>
      </c>
      <c r="CE98" s="274">
        <v>78</v>
      </c>
      <c r="CF98" s="274">
        <v>83</v>
      </c>
      <c r="CG98" s="274">
        <v>72</v>
      </c>
      <c r="CH98" s="274">
        <v>73</v>
      </c>
      <c r="CI98" s="274">
        <v>65</v>
      </c>
      <c r="CJ98" s="274">
        <v>62</v>
      </c>
      <c r="CK98" s="274">
        <v>69</v>
      </c>
      <c r="CL98" s="274">
        <v>52</v>
      </c>
      <c r="CM98" s="274">
        <v>41</v>
      </c>
      <c r="CN98" s="274">
        <v>42</v>
      </c>
      <c r="CO98" s="274">
        <v>27</v>
      </c>
      <c r="CP98" s="274">
        <v>98</v>
      </c>
    </row>
    <row r="99" spans="1:94" ht="19.95" customHeight="1">
      <c r="A99" s="962"/>
      <c r="B99" s="274" t="s">
        <v>446</v>
      </c>
      <c r="C99" s="274">
        <v>15786</v>
      </c>
      <c r="D99" s="274">
        <v>135</v>
      </c>
      <c r="E99" s="274">
        <v>147</v>
      </c>
      <c r="F99" s="274">
        <v>160</v>
      </c>
      <c r="G99" s="274">
        <v>163</v>
      </c>
      <c r="H99" s="274">
        <v>162</v>
      </c>
      <c r="I99" s="274">
        <v>177</v>
      </c>
      <c r="J99" s="274">
        <v>176</v>
      </c>
      <c r="K99" s="274">
        <v>145</v>
      </c>
      <c r="L99" s="274">
        <v>166</v>
      </c>
      <c r="M99" s="274">
        <v>203</v>
      </c>
      <c r="N99" s="274">
        <v>152</v>
      </c>
      <c r="O99" s="274">
        <v>192</v>
      </c>
      <c r="P99" s="274">
        <v>187</v>
      </c>
      <c r="Q99" s="274">
        <v>177</v>
      </c>
      <c r="R99" s="274">
        <v>185</v>
      </c>
      <c r="S99" s="274">
        <v>148</v>
      </c>
      <c r="T99" s="274">
        <v>153</v>
      </c>
      <c r="U99" s="274">
        <v>148</v>
      </c>
      <c r="V99" s="274">
        <v>128</v>
      </c>
      <c r="W99" s="274">
        <v>124</v>
      </c>
      <c r="X99" s="274">
        <v>114</v>
      </c>
      <c r="Y99" s="274">
        <v>122</v>
      </c>
      <c r="Z99" s="274">
        <v>183</v>
      </c>
      <c r="AA99" s="274">
        <v>193</v>
      </c>
      <c r="AB99" s="274">
        <v>199</v>
      </c>
      <c r="AC99" s="274">
        <v>234</v>
      </c>
      <c r="AD99" s="274">
        <v>242</v>
      </c>
      <c r="AE99" s="274">
        <v>336</v>
      </c>
      <c r="AF99" s="274">
        <v>345</v>
      </c>
      <c r="AG99" s="274">
        <v>279</v>
      </c>
      <c r="AH99" s="274">
        <v>317</v>
      </c>
      <c r="AI99" s="274">
        <v>270</v>
      </c>
      <c r="AJ99" s="274">
        <v>289</v>
      </c>
      <c r="AK99" s="274">
        <v>253</v>
      </c>
      <c r="AL99" s="274">
        <v>287</v>
      </c>
      <c r="AM99" s="274">
        <v>306</v>
      </c>
      <c r="AN99" s="274">
        <v>243</v>
      </c>
      <c r="AO99" s="274">
        <v>257</v>
      </c>
      <c r="AP99" s="274">
        <v>205</v>
      </c>
      <c r="AQ99" s="274">
        <v>219</v>
      </c>
      <c r="AR99" s="274">
        <v>254</v>
      </c>
      <c r="AS99" s="274">
        <v>199</v>
      </c>
      <c r="AT99" s="274">
        <v>203</v>
      </c>
      <c r="AU99" s="274">
        <v>179</v>
      </c>
      <c r="AV99" s="274">
        <v>190</v>
      </c>
      <c r="AW99" s="274">
        <v>182</v>
      </c>
      <c r="AX99" s="274">
        <v>190</v>
      </c>
      <c r="AY99" s="274">
        <v>186</v>
      </c>
      <c r="AZ99" s="274">
        <v>179</v>
      </c>
      <c r="BA99" s="274">
        <v>190</v>
      </c>
      <c r="BB99" s="274">
        <v>215</v>
      </c>
      <c r="BC99" s="274">
        <v>227</v>
      </c>
      <c r="BD99" s="274">
        <v>240</v>
      </c>
      <c r="BE99" s="274">
        <v>209</v>
      </c>
      <c r="BF99" s="274">
        <v>243</v>
      </c>
      <c r="BG99" s="274">
        <v>226</v>
      </c>
      <c r="BH99" s="274">
        <v>220</v>
      </c>
      <c r="BI99" s="274">
        <v>238</v>
      </c>
      <c r="BJ99" s="274">
        <v>244</v>
      </c>
      <c r="BK99" s="274">
        <v>207</v>
      </c>
      <c r="BL99" s="274">
        <v>228</v>
      </c>
      <c r="BM99" s="274">
        <v>209</v>
      </c>
      <c r="BN99" s="274">
        <v>183</v>
      </c>
      <c r="BO99" s="274">
        <v>174</v>
      </c>
      <c r="BP99" s="274">
        <v>195</v>
      </c>
      <c r="BQ99" s="274">
        <v>140</v>
      </c>
      <c r="BR99" s="274">
        <v>158</v>
      </c>
      <c r="BS99" s="274">
        <v>118</v>
      </c>
      <c r="BT99" s="274">
        <v>129</v>
      </c>
      <c r="BU99" s="274">
        <v>120</v>
      </c>
      <c r="BV99" s="274">
        <v>106</v>
      </c>
      <c r="BW99" s="274">
        <v>114</v>
      </c>
      <c r="BX99" s="274">
        <v>127</v>
      </c>
      <c r="BY99" s="274">
        <v>137</v>
      </c>
      <c r="BZ99" s="274">
        <v>88</v>
      </c>
      <c r="CA99" s="274">
        <v>106</v>
      </c>
      <c r="CB99" s="274">
        <v>96</v>
      </c>
      <c r="CC99" s="274">
        <v>90</v>
      </c>
      <c r="CD99" s="274">
        <v>84</v>
      </c>
      <c r="CE99" s="274">
        <v>72</v>
      </c>
      <c r="CF99" s="274">
        <v>78</v>
      </c>
      <c r="CG99" s="274">
        <v>77</v>
      </c>
      <c r="CH99" s="274">
        <v>62</v>
      </c>
      <c r="CI99" s="274">
        <v>89</v>
      </c>
      <c r="CJ99" s="274">
        <v>54</v>
      </c>
      <c r="CK99" s="274">
        <v>80</v>
      </c>
      <c r="CL99" s="274">
        <v>48</v>
      </c>
      <c r="CM99" s="274">
        <v>37</v>
      </c>
      <c r="CN99" s="274">
        <v>46</v>
      </c>
      <c r="CO99" s="274">
        <v>51</v>
      </c>
      <c r="CP99" s="274">
        <v>148</v>
      </c>
    </row>
    <row r="100" spans="1:94" ht="19.95" customHeight="1">
      <c r="A100" s="962"/>
      <c r="B100" s="274" t="s">
        <v>447</v>
      </c>
      <c r="C100" s="274">
        <v>16059</v>
      </c>
      <c r="D100" s="274">
        <v>185</v>
      </c>
      <c r="E100" s="274">
        <v>163</v>
      </c>
      <c r="F100" s="274">
        <v>166</v>
      </c>
      <c r="G100" s="274">
        <v>167</v>
      </c>
      <c r="H100" s="274">
        <v>167</v>
      </c>
      <c r="I100" s="274">
        <v>173</v>
      </c>
      <c r="J100" s="274">
        <v>162</v>
      </c>
      <c r="K100" s="274">
        <v>187</v>
      </c>
      <c r="L100" s="274">
        <v>176</v>
      </c>
      <c r="M100" s="274">
        <v>188</v>
      </c>
      <c r="N100" s="274">
        <v>172</v>
      </c>
      <c r="O100" s="274">
        <v>145</v>
      </c>
      <c r="P100" s="274">
        <v>168</v>
      </c>
      <c r="Q100" s="274">
        <v>170</v>
      </c>
      <c r="R100" s="274">
        <v>139</v>
      </c>
      <c r="S100" s="274">
        <v>150</v>
      </c>
      <c r="T100" s="274">
        <v>165</v>
      </c>
      <c r="U100" s="274">
        <v>135</v>
      </c>
      <c r="V100" s="274">
        <v>94</v>
      </c>
      <c r="W100" s="274">
        <v>106</v>
      </c>
      <c r="X100" s="274">
        <v>99</v>
      </c>
      <c r="Y100" s="274">
        <v>119</v>
      </c>
      <c r="Z100" s="274">
        <v>137</v>
      </c>
      <c r="AA100" s="274">
        <v>165</v>
      </c>
      <c r="AB100" s="274">
        <v>204</v>
      </c>
      <c r="AC100" s="274">
        <v>182</v>
      </c>
      <c r="AD100" s="274">
        <v>225</v>
      </c>
      <c r="AE100" s="274">
        <v>264</v>
      </c>
      <c r="AF100" s="274">
        <v>311</v>
      </c>
      <c r="AG100" s="274">
        <v>323</v>
      </c>
      <c r="AH100" s="274">
        <v>292</v>
      </c>
      <c r="AI100" s="274">
        <v>335</v>
      </c>
      <c r="AJ100" s="274">
        <v>270</v>
      </c>
      <c r="AK100" s="274">
        <v>307</v>
      </c>
      <c r="AL100" s="274">
        <v>261</v>
      </c>
      <c r="AM100" s="274">
        <v>260</v>
      </c>
      <c r="AN100" s="274">
        <v>275</v>
      </c>
      <c r="AO100" s="274">
        <v>260</v>
      </c>
      <c r="AP100" s="274">
        <v>232</v>
      </c>
      <c r="AQ100" s="274">
        <v>257</v>
      </c>
      <c r="AR100" s="274">
        <v>244</v>
      </c>
      <c r="AS100" s="274">
        <v>202</v>
      </c>
      <c r="AT100" s="274">
        <v>201</v>
      </c>
      <c r="AU100" s="274">
        <v>207</v>
      </c>
      <c r="AV100" s="274">
        <v>217</v>
      </c>
      <c r="AW100" s="274">
        <v>196</v>
      </c>
      <c r="AX100" s="274">
        <v>175</v>
      </c>
      <c r="AY100" s="274">
        <v>219</v>
      </c>
      <c r="AZ100" s="274">
        <v>217</v>
      </c>
      <c r="BA100" s="274">
        <v>223</v>
      </c>
      <c r="BB100" s="274">
        <v>185</v>
      </c>
      <c r="BC100" s="274">
        <v>225</v>
      </c>
      <c r="BD100" s="274">
        <v>242</v>
      </c>
      <c r="BE100" s="274">
        <v>236</v>
      </c>
      <c r="BF100" s="274">
        <v>264</v>
      </c>
      <c r="BG100" s="274">
        <v>251</v>
      </c>
      <c r="BH100" s="274">
        <v>219</v>
      </c>
      <c r="BI100" s="274">
        <v>231</v>
      </c>
      <c r="BJ100" s="274">
        <v>221</v>
      </c>
      <c r="BK100" s="274">
        <v>182</v>
      </c>
      <c r="BL100" s="274">
        <v>197</v>
      </c>
      <c r="BM100" s="274">
        <v>211</v>
      </c>
      <c r="BN100" s="274">
        <v>211</v>
      </c>
      <c r="BO100" s="274">
        <v>176</v>
      </c>
      <c r="BP100" s="274">
        <v>175</v>
      </c>
      <c r="BQ100" s="274">
        <v>181</v>
      </c>
      <c r="BR100" s="274">
        <v>162</v>
      </c>
      <c r="BS100" s="274">
        <v>151</v>
      </c>
      <c r="BT100" s="274">
        <v>122</v>
      </c>
      <c r="BU100" s="274">
        <v>140</v>
      </c>
      <c r="BV100" s="274">
        <v>132</v>
      </c>
      <c r="BW100" s="274">
        <v>130</v>
      </c>
      <c r="BX100" s="274">
        <v>138</v>
      </c>
      <c r="BY100" s="274">
        <v>108</v>
      </c>
      <c r="BZ100" s="274">
        <v>100</v>
      </c>
      <c r="CA100" s="274">
        <v>86</v>
      </c>
      <c r="CB100" s="274">
        <v>82</v>
      </c>
      <c r="CC100" s="274">
        <v>94</v>
      </c>
      <c r="CD100" s="274">
        <v>98</v>
      </c>
      <c r="CE100" s="274">
        <v>92</v>
      </c>
      <c r="CF100" s="274">
        <v>101</v>
      </c>
      <c r="CG100" s="274">
        <v>97</v>
      </c>
      <c r="CH100" s="274">
        <v>90</v>
      </c>
      <c r="CI100" s="274">
        <v>89</v>
      </c>
      <c r="CJ100" s="274">
        <v>78</v>
      </c>
      <c r="CK100" s="274">
        <v>78</v>
      </c>
      <c r="CL100" s="274">
        <v>59</v>
      </c>
      <c r="CM100" s="274">
        <v>63</v>
      </c>
      <c r="CN100" s="274">
        <v>48</v>
      </c>
      <c r="CO100" s="274">
        <v>38</v>
      </c>
      <c r="CP100" s="274">
        <v>219</v>
      </c>
    </row>
    <row r="101" spans="1:94" ht="19.95" customHeight="1">
      <c r="A101" s="962"/>
      <c r="B101" s="274" t="s">
        <v>448</v>
      </c>
      <c r="C101" s="274">
        <v>13155</v>
      </c>
      <c r="D101" s="274">
        <v>85</v>
      </c>
      <c r="E101" s="274">
        <v>95</v>
      </c>
      <c r="F101" s="274">
        <v>93</v>
      </c>
      <c r="G101" s="274">
        <v>77</v>
      </c>
      <c r="H101" s="274">
        <v>87</v>
      </c>
      <c r="I101" s="274">
        <v>78</v>
      </c>
      <c r="J101" s="274">
        <v>112</v>
      </c>
      <c r="K101" s="274">
        <v>111</v>
      </c>
      <c r="L101" s="274">
        <v>87</v>
      </c>
      <c r="M101" s="274">
        <v>85</v>
      </c>
      <c r="N101" s="274">
        <v>86</v>
      </c>
      <c r="O101" s="274">
        <v>92</v>
      </c>
      <c r="P101" s="274">
        <v>65</v>
      </c>
      <c r="Q101" s="274">
        <v>68</v>
      </c>
      <c r="R101" s="274">
        <v>54</v>
      </c>
      <c r="S101" s="274">
        <v>66</v>
      </c>
      <c r="T101" s="274">
        <v>59</v>
      </c>
      <c r="U101" s="274">
        <v>66</v>
      </c>
      <c r="V101" s="274">
        <v>208</v>
      </c>
      <c r="W101" s="274">
        <v>463</v>
      </c>
      <c r="X101" s="274">
        <v>694</v>
      </c>
      <c r="Y101" s="274">
        <v>715</v>
      </c>
      <c r="Z101" s="274">
        <v>688</v>
      </c>
      <c r="AA101" s="274">
        <v>570</v>
      </c>
      <c r="AB101" s="274">
        <v>472</v>
      </c>
      <c r="AC101" s="274">
        <v>420</v>
      </c>
      <c r="AD101" s="274">
        <v>365</v>
      </c>
      <c r="AE101" s="274">
        <v>349</v>
      </c>
      <c r="AF101" s="274">
        <v>297</v>
      </c>
      <c r="AG101" s="274">
        <v>339</v>
      </c>
      <c r="AH101" s="274">
        <v>289</v>
      </c>
      <c r="AI101" s="274">
        <v>268</v>
      </c>
      <c r="AJ101" s="274">
        <v>242</v>
      </c>
      <c r="AK101" s="274">
        <v>190</v>
      </c>
      <c r="AL101" s="274">
        <v>189</v>
      </c>
      <c r="AM101" s="274">
        <v>175</v>
      </c>
      <c r="AN101" s="274">
        <v>172</v>
      </c>
      <c r="AO101" s="274">
        <v>155</v>
      </c>
      <c r="AP101" s="274">
        <v>127</v>
      </c>
      <c r="AQ101" s="274">
        <v>148</v>
      </c>
      <c r="AR101" s="274">
        <v>129</v>
      </c>
      <c r="AS101" s="274">
        <v>127</v>
      </c>
      <c r="AT101" s="274">
        <v>143</v>
      </c>
      <c r="AU101" s="274">
        <v>103</v>
      </c>
      <c r="AV101" s="274">
        <v>153</v>
      </c>
      <c r="AW101" s="274">
        <v>122</v>
      </c>
      <c r="AX101" s="274">
        <v>115</v>
      </c>
      <c r="AY101" s="274">
        <v>126</v>
      </c>
      <c r="AZ101" s="274">
        <v>107</v>
      </c>
      <c r="BA101" s="274">
        <v>101</v>
      </c>
      <c r="BB101" s="274">
        <v>133</v>
      </c>
      <c r="BC101" s="274">
        <v>116</v>
      </c>
      <c r="BD101" s="274">
        <v>150</v>
      </c>
      <c r="BE101" s="274">
        <v>119</v>
      </c>
      <c r="BF101" s="274">
        <v>131</v>
      </c>
      <c r="BG101" s="274">
        <v>118</v>
      </c>
      <c r="BH101" s="274">
        <v>113</v>
      </c>
      <c r="BI101" s="274">
        <v>148</v>
      </c>
      <c r="BJ101" s="274">
        <v>93</v>
      </c>
      <c r="BK101" s="274">
        <v>104</v>
      </c>
      <c r="BL101" s="274">
        <v>95</v>
      </c>
      <c r="BM101" s="274">
        <v>92</v>
      </c>
      <c r="BN101" s="274">
        <v>71</v>
      </c>
      <c r="BO101" s="274">
        <v>96</v>
      </c>
      <c r="BP101" s="274">
        <v>99</v>
      </c>
      <c r="BQ101" s="274">
        <v>75</v>
      </c>
      <c r="BR101" s="274">
        <v>88</v>
      </c>
      <c r="BS101" s="274">
        <v>69</v>
      </c>
      <c r="BT101" s="274">
        <v>81</v>
      </c>
      <c r="BU101" s="274">
        <v>64</v>
      </c>
      <c r="BV101" s="274">
        <v>69</v>
      </c>
      <c r="BW101" s="274">
        <v>64</v>
      </c>
      <c r="BX101" s="274">
        <v>57</v>
      </c>
      <c r="BY101" s="274">
        <v>66</v>
      </c>
      <c r="BZ101" s="274">
        <v>56</v>
      </c>
      <c r="CA101" s="274">
        <v>60</v>
      </c>
      <c r="CB101" s="274">
        <v>44</v>
      </c>
      <c r="CC101" s="274">
        <v>40</v>
      </c>
      <c r="CD101" s="274">
        <v>26</v>
      </c>
      <c r="CE101" s="274">
        <v>41</v>
      </c>
      <c r="CF101" s="274">
        <v>40</v>
      </c>
      <c r="CG101" s="274">
        <v>33</v>
      </c>
      <c r="CH101" s="274">
        <v>39</v>
      </c>
      <c r="CI101" s="274">
        <v>41</v>
      </c>
      <c r="CJ101" s="274">
        <v>29</v>
      </c>
      <c r="CK101" s="274">
        <v>31</v>
      </c>
      <c r="CL101" s="274">
        <v>21</v>
      </c>
      <c r="CM101" s="274">
        <v>28</v>
      </c>
      <c r="CN101" s="274">
        <v>16</v>
      </c>
      <c r="CO101" s="274">
        <v>14</v>
      </c>
      <c r="CP101" s="274">
        <v>58</v>
      </c>
    </row>
    <row r="102" spans="1:94" ht="19.95" customHeight="1">
      <c r="A102" s="962"/>
      <c r="B102" s="274" t="s">
        <v>449</v>
      </c>
      <c r="C102" s="274">
        <v>11291</v>
      </c>
      <c r="D102" s="274">
        <v>118</v>
      </c>
      <c r="E102" s="274">
        <v>108</v>
      </c>
      <c r="F102" s="274">
        <v>104</v>
      </c>
      <c r="G102" s="274">
        <v>108</v>
      </c>
      <c r="H102" s="274">
        <v>95</v>
      </c>
      <c r="I102" s="274">
        <v>113</v>
      </c>
      <c r="J102" s="274">
        <v>101</v>
      </c>
      <c r="K102" s="274">
        <v>112</v>
      </c>
      <c r="L102" s="274">
        <v>116</v>
      </c>
      <c r="M102" s="274">
        <v>111</v>
      </c>
      <c r="N102" s="274">
        <v>102</v>
      </c>
      <c r="O102" s="274">
        <v>91</v>
      </c>
      <c r="P102" s="274">
        <v>89</v>
      </c>
      <c r="Q102" s="274">
        <v>98</v>
      </c>
      <c r="R102" s="274">
        <v>94</v>
      </c>
      <c r="S102" s="274">
        <v>74</v>
      </c>
      <c r="T102" s="274">
        <v>77</v>
      </c>
      <c r="U102" s="274">
        <v>81</v>
      </c>
      <c r="V102" s="274">
        <v>89</v>
      </c>
      <c r="W102" s="274">
        <v>106</v>
      </c>
      <c r="X102" s="274">
        <v>100</v>
      </c>
      <c r="Y102" s="274">
        <v>152</v>
      </c>
      <c r="Z102" s="274">
        <v>136</v>
      </c>
      <c r="AA102" s="274">
        <v>205</v>
      </c>
      <c r="AB102" s="274">
        <v>229</v>
      </c>
      <c r="AC102" s="274">
        <v>209</v>
      </c>
      <c r="AD102" s="274">
        <v>197</v>
      </c>
      <c r="AE102" s="274">
        <v>277</v>
      </c>
      <c r="AF102" s="274">
        <v>235</v>
      </c>
      <c r="AG102" s="274">
        <v>240</v>
      </c>
      <c r="AH102" s="274">
        <v>256</v>
      </c>
      <c r="AI102" s="274">
        <v>233</v>
      </c>
      <c r="AJ102" s="274">
        <v>234</v>
      </c>
      <c r="AK102" s="274">
        <v>231</v>
      </c>
      <c r="AL102" s="274">
        <v>193</v>
      </c>
      <c r="AM102" s="274">
        <v>201</v>
      </c>
      <c r="AN102" s="274">
        <v>168</v>
      </c>
      <c r="AO102" s="274">
        <v>171</v>
      </c>
      <c r="AP102" s="274">
        <v>154</v>
      </c>
      <c r="AQ102" s="274">
        <v>159</v>
      </c>
      <c r="AR102" s="274">
        <v>137</v>
      </c>
      <c r="AS102" s="274">
        <v>171</v>
      </c>
      <c r="AT102" s="274">
        <v>133</v>
      </c>
      <c r="AU102" s="274">
        <v>123</v>
      </c>
      <c r="AV102" s="274">
        <v>174</v>
      </c>
      <c r="AW102" s="274">
        <v>106</v>
      </c>
      <c r="AX102" s="274">
        <v>130</v>
      </c>
      <c r="AY102" s="274">
        <v>144</v>
      </c>
      <c r="AZ102" s="274">
        <v>146</v>
      </c>
      <c r="BA102" s="274">
        <v>134</v>
      </c>
      <c r="BB102" s="274">
        <v>162</v>
      </c>
      <c r="BC102" s="274">
        <v>153</v>
      </c>
      <c r="BD102" s="274">
        <v>167</v>
      </c>
      <c r="BE102" s="274">
        <v>149</v>
      </c>
      <c r="BF102" s="274">
        <v>167</v>
      </c>
      <c r="BG102" s="274">
        <v>167</v>
      </c>
      <c r="BH102" s="274">
        <v>169</v>
      </c>
      <c r="BI102" s="274">
        <v>179</v>
      </c>
      <c r="BJ102" s="274">
        <v>163</v>
      </c>
      <c r="BK102" s="274">
        <v>148</v>
      </c>
      <c r="BL102" s="274">
        <v>120</v>
      </c>
      <c r="BM102" s="274">
        <v>140</v>
      </c>
      <c r="BN102" s="274">
        <v>131</v>
      </c>
      <c r="BO102" s="274">
        <v>115</v>
      </c>
      <c r="BP102" s="274">
        <v>106</v>
      </c>
      <c r="BQ102" s="274">
        <v>116</v>
      </c>
      <c r="BR102" s="274">
        <v>102</v>
      </c>
      <c r="BS102" s="274">
        <v>90</v>
      </c>
      <c r="BT102" s="274">
        <v>80</v>
      </c>
      <c r="BU102" s="274">
        <v>86</v>
      </c>
      <c r="BV102" s="274">
        <v>88</v>
      </c>
      <c r="BW102" s="274">
        <v>102</v>
      </c>
      <c r="BX102" s="274">
        <v>98</v>
      </c>
      <c r="BY102" s="274">
        <v>94</v>
      </c>
      <c r="BZ102" s="274">
        <v>79</v>
      </c>
      <c r="CA102" s="274">
        <v>67</v>
      </c>
      <c r="CB102" s="274">
        <v>65</v>
      </c>
      <c r="CC102" s="274">
        <v>53</v>
      </c>
      <c r="CD102" s="274">
        <v>55</v>
      </c>
      <c r="CE102" s="274">
        <v>45</v>
      </c>
      <c r="CF102" s="274">
        <v>49</v>
      </c>
      <c r="CG102" s="274">
        <v>66</v>
      </c>
      <c r="CH102" s="274">
        <v>43</v>
      </c>
      <c r="CI102" s="274">
        <v>39</v>
      </c>
      <c r="CJ102" s="274">
        <v>31</v>
      </c>
      <c r="CK102" s="274">
        <v>32</v>
      </c>
      <c r="CL102" s="274">
        <v>42</v>
      </c>
      <c r="CM102" s="274">
        <v>33</v>
      </c>
      <c r="CN102" s="274">
        <v>27</v>
      </c>
      <c r="CO102" s="274">
        <v>12</v>
      </c>
      <c r="CP102" s="274">
        <v>96</v>
      </c>
    </row>
    <row r="103" spans="1:94" ht="19.95" customHeight="1">
      <c r="A103" s="962"/>
      <c r="B103" s="274" t="s">
        <v>450</v>
      </c>
      <c r="C103" s="274">
        <v>16692</v>
      </c>
      <c r="D103" s="274">
        <v>93</v>
      </c>
      <c r="E103" s="274">
        <v>89</v>
      </c>
      <c r="F103" s="274">
        <v>88</v>
      </c>
      <c r="G103" s="274">
        <v>82</v>
      </c>
      <c r="H103" s="274">
        <v>100</v>
      </c>
      <c r="I103" s="274">
        <v>85</v>
      </c>
      <c r="J103" s="274">
        <v>89</v>
      </c>
      <c r="K103" s="274">
        <v>96</v>
      </c>
      <c r="L103" s="274">
        <v>100</v>
      </c>
      <c r="M103" s="274">
        <v>102</v>
      </c>
      <c r="N103" s="274">
        <v>109</v>
      </c>
      <c r="O103" s="274">
        <v>83</v>
      </c>
      <c r="P103" s="274">
        <v>93</v>
      </c>
      <c r="Q103" s="274">
        <v>98</v>
      </c>
      <c r="R103" s="274">
        <v>77</v>
      </c>
      <c r="S103" s="274">
        <v>72</v>
      </c>
      <c r="T103" s="274">
        <v>87</v>
      </c>
      <c r="U103" s="274">
        <v>114</v>
      </c>
      <c r="V103" s="274">
        <v>117</v>
      </c>
      <c r="W103" s="274">
        <v>279</v>
      </c>
      <c r="X103" s="274">
        <v>399</v>
      </c>
      <c r="Y103" s="274">
        <v>503</v>
      </c>
      <c r="Z103" s="274">
        <v>535</v>
      </c>
      <c r="AA103" s="274">
        <v>575</v>
      </c>
      <c r="AB103" s="274">
        <v>545</v>
      </c>
      <c r="AC103" s="274">
        <v>472</v>
      </c>
      <c r="AD103" s="274">
        <v>524</v>
      </c>
      <c r="AE103" s="274">
        <v>459</v>
      </c>
      <c r="AF103" s="274">
        <v>491</v>
      </c>
      <c r="AG103" s="274">
        <v>458</v>
      </c>
      <c r="AH103" s="274">
        <v>425</v>
      </c>
      <c r="AI103" s="274">
        <v>368</v>
      </c>
      <c r="AJ103" s="274">
        <v>354</v>
      </c>
      <c r="AK103" s="274">
        <v>347</v>
      </c>
      <c r="AL103" s="274">
        <v>292</v>
      </c>
      <c r="AM103" s="274">
        <v>265</v>
      </c>
      <c r="AN103" s="274">
        <v>185</v>
      </c>
      <c r="AO103" s="274">
        <v>230</v>
      </c>
      <c r="AP103" s="274">
        <v>195</v>
      </c>
      <c r="AQ103" s="274">
        <v>209</v>
      </c>
      <c r="AR103" s="274">
        <v>206</v>
      </c>
      <c r="AS103" s="274">
        <v>173</v>
      </c>
      <c r="AT103" s="274">
        <v>173</v>
      </c>
      <c r="AU103" s="274">
        <v>152</v>
      </c>
      <c r="AV103" s="274">
        <v>149</v>
      </c>
      <c r="AW103" s="274">
        <v>118</v>
      </c>
      <c r="AX103" s="274">
        <v>148</v>
      </c>
      <c r="AY103" s="274">
        <v>173</v>
      </c>
      <c r="AZ103" s="274">
        <v>191</v>
      </c>
      <c r="BA103" s="274">
        <v>159</v>
      </c>
      <c r="BB103" s="274">
        <v>206</v>
      </c>
      <c r="BC103" s="274">
        <v>179</v>
      </c>
      <c r="BD103" s="274">
        <v>167</v>
      </c>
      <c r="BE103" s="274">
        <v>158</v>
      </c>
      <c r="BF103" s="274">
        <v>189</v>
      </c>
      <c r="BG103" s="274">
        <v>203</v>
      </c>
      <c r="BH103" s="274">
        <v>230</v>
      </c>
      <c r="BI103" s="274">
        <v>166</v>
      </c>
      <c r="BJ103" s="274">
        <v>175</v>
      </c>
      <c r="BK103" s="274">
        <v>180</v>
      </c>
      <c r="BL103" s="274">
        <v>169</v>
      </c>
      <c r="BM103" s="274">
        <v>174</v>
      </c>
      <c r="BN103" s="274">
        <v>162</v>
      </c>
      <c r="BO103" s="274">
        <v>172</v>
      </c>
      <c r="BP103" s="274">
        <v>158</v>
      </c>
      <c r="BQ103" s="274">
        <v>148</v>
      </c>
      <c r="BR103" s="274">
        <v>145</v>
      </c>
      <c r="BS103" s="274">
        <v>149</v>
      </c>
      <c r="BT103" s="274">
        <v>125</v>
      </c>
      <c r="BU103" s="274">
        <v>111</v>
      </c>
      <c r="BV103" s="274">
        <v>134</v>
      </c>
      <c r="BW103" s="274">
        <v>150</v>
      </c>
      <c r="BX103" s="274">
        <v>127</v>
      </c>
      <c r="BY103" s="274">
        <v>124</v>
      </c>
      <c r="BZ103" s="274">
        <v>102</v>
      </c>
      <c r="CA103" s="274">
        <v>116</v>
      </c>
      <c r="CB103" s="274">
        <v>87</v>
      </c>
      <c r="CC103" s="274">
        <v>83</v>
      </c>
      <c r="CD103" s="274">
        <v>70</v>
      </c>
      <c r="CE103" s="274">
        <v>85</v>
      </c>
      <c r="CF103" s="274">
        <v>72</v>
      </c>
      <c r="CG103" s="274">
        <v>64</v>
      </c>
      <c r="CH103" s="274">
        <v>65</v>
      </c>
      <c r="CI103" s="274">
        <v>59</v>
      </c>
      <c r="CJ103" s="274">
        <v>60</v>
      </c>
      <c r="CK103" s="274">
        <v>59</v>
      </c>
      <c r="CL103" s="274">
        <v>48</v>
      </c>
      <c r="CM103" s="274">
        <v>58</v>
      </c>
      <c r="CN103" s="274">
        <v>49</v>
      </c>
      <c r="CO103" s="274">
        <v>38</v>
      </c>
      <c r="CP103" s="274">
        <v>150</v>
      </c>
    </row>
    <row r="104" spans="1:94" ht="19.95" customHeight="1">
      <c r="A104" s="962"/>
      <c r="B104" s="274" t="s">
        <v>451</v>
      </c>
      <c r="C104" s="274">
        <v>10975</v>
      </c>
      <c r="D104" s="274">
        <v>62</v>
      </c>
      <c r="E104" s="274">
        <v>111</v>
      </c>
      <c r="F104" s="274">
        <v>104</v>
      </c>
      <c r="G104" s="274">
        <v>89</v>
      </c>
      <c r="H104" s="274">
        <v>111</v>
      </c>
      <c r="I104" s="274">
        <v>78</v>
      </c>
      <c r="J104" s="274">
        <v>111</v>
      </c>
      <c r="K104" s="274">
        <v>98</v>
      </c>
      <c r="L104" s="274">
        <v>111</v>
      </c>
      <c r="M104" s="274">
        <v>102</v>
      </c>
      <c r="N104" s="274">
        <v>88</v>
      </c>
      <c r="O104" s="274">
        <v>84</v>
      </c>
      <c r="P104" s="274">
        <v>96</v>
      </c>
      <c r="Q104" s="274">
        <v>83</v>
      </c>
      <c r="R104" s="274">
        <v>96</v>
      </c>
      <c r="S104" s="274">
        <v>84</v>
      </c>
      <c r="T104" s="274">
        <v>80</v>
      </c>
      <c r="U104" s="274">
        <v>88</v>
      </c>
      <c r="V104" s="274">
        <v>55</v>
      </c>
      <c r="W104" s="274">
        <v>63</v>
      </c>
      <c r="X104" s="274">
        <v>85</v>
      </c>
      <c r="Y104" s="274">
        <v>102</v>
      </c>
      <c r="Z104" s="274">
        <v>126</v>
      </c>
      <c r="AA104" s="274">
        <v>184</v>
      </c>
      <c r="AB104" s="274">
        <v>207</v>
      </c>
      <c r="AC104" s="274">
        <v>202</v>
      </c>
      <c r="AD104" s="274">
        <v>235</v>
      </c>
      <c r="AE104" s="274">
        <v>257</v>
      </c>
      <c r="AF104" s="274">
        <v>287</v>
      </c>
      <c r="AG104" s="274">
        <v>264</v>
      </c>
      <c r="AH104" s="274">
        <v>280</v>
      </c>
      <c r="AI104" s="274">
        <v>271</v>
      </c>
      <c r="AJ104" s="274">
        <v>230</v>
      </c>
      <c r="AK104" s="274">
        <v>245</v>
      </c>
      <c r="AL104" s="274">
        <v>245</v>
      </c>
      <c r="AM104" s="274">
        <v>186</v>
      </c>
      <c r="AN104" s="274">
        <v>176</v>
      </c>
      <c r="AO104" s="274">
        <v>213</v>
      </c>
      <c r="AP104" s="274">
        <v>131</v>
      </c>
      <c r="AQ104" s="274">
        <v>149</v>
      </c>
      <c r="AR104" s="274">
        <v>139</v>
      </c>
      <c r="AS104" s="274">
        <v>147</v>
      </c>
      <c r="AT104" s="274">
        <v>148</v>
      </c>
      <c r="AU104" s="274">
        <v>138</v>
      </c>
      <c r="AV104" s="274">
        <v>133</v>
      </c>
      <c r="AW104" s="274">
        <v>128</v>
      </c>
      <c r="AX104" s="274">
        <v>134</v>
      </c>
      <c r="AY104" s="274">
        <v>139</v>
      </c>
      <c r="AZ104" s="274">
        <v>153</v>
      </c>
      <c r="BA104" s="274">
        <v>145</v>
      </c>
      <c r="BB104" s="274">
        <v>131</v>
      </c>
      <c r="BC104" s="274">
        <v>142</v>
      </c>
      <c r="BD104" s="274">
        <v>148</v>
      </c>
      <c r="BE104" s="274">
        <v>150</v>
      </c>
      <c r="BF104" s="274">
        <v>132</v>
      </c>
      <c r="BG104" s="274">
        <v>143</v>
      </c>
      <c r="BH104" s="274">
        <v>162</v>
      </c>
      <c r="BI104" s="274">
        <v>141</v>
      </c>
      <c r="BJ104" s="274">
        <v>134</v>
      </c>
      <c r="BK104" s="274">
        <v>135</v>
      </c>
      <c r="BL104" s="274">
        <v>130</v>
      </c>
      <c r="BM104" s="274">
        <v>140</v>
      </c>
      <c r="BN104" s="274">
        <v>120</v>
      </c>
      <c r="BO104" s="274">
        <v>123</v>
      </c>
      <c r="BP104" s="274">
        <v>110</v>
      </c>
      <c r="BQ104" s="274">
        <v>95</v>
      </c>
      <c r="BR104" s="274">
        <v>102</v>
      </c>
      <c r="BS104" s="274">
        <v>90</v>
      </c>
      <c r="BT104" s="274">
        <v>69</v>
      </c>
      <c r="BU104" s="274">
        <v>81</v>
      </c>
      <c r="BV104" s="274">
        <v>94</v>
      </c>
      <c r="BW104" s="274">
        <v>82</v>
      </c>
      <c r="BX104" s="274">
        <v>78</v>
      </c>
      <c r="BY104" s="274">
        <v>97</v>
      </c>
      <c r="BZ104" s="274">
        <v>75</v>
      </c>
      <c r="CA104" s="274">
        <v>65</v>
      </c>
      <c r="CB104" s="274">
        <v>74</v>
      </c>
      <c r="CC104" s="274">
        <v>55</v>
      </c>
      <c r="CD104" s="274">
        <v>54</v>
      </c>
      <c r="CE104" s="274">
        <v>55</v>
      </c>
      <c r="CF104" s="274">
        <v>45</v>
      </c>
      <c r="CG104" s="274">
        <v>40</v>
      </c>
      <c r="CH104" s="274">
        <v>56</v>
      </c>
      <c r="CI104" s="274">
        <v>49</v>
      </c>
      <c r="CJ104" s="274">
        <v>35</v>
      </c>
      <c r="CK104" s="274">
        <v>36</v>
      </c>
      <c r="CL104" s="274">
        <v>32</v>
      </c>
      <c r="CM104" s="274">
        <v>36</v>
      </c>
      <c r="CN104" s="274">
        <v>27</v>
      </c>
      <c r="CO104" s="274">
        <v>30</v>
      </c>
      <c r="CP104" s="274">
        <v>109</v>
      </c>
    </row>
    <row r="105" spans="1:94" ht="19.95" customHeight="1">
      <c r="A105" s="963"/>
      <c r="B105" s="280" t="s">
        <v>452</v>
      </c>
      <c r="C105" s="280">
        <f>SUM(C97:C104)</f>
        <v>114377</v>
      </c>
      <c r="D105" s="280">
        <f t="shared" ref="D105:BO105" si="18">SUM(D97:D104)</f>
        <v>913</v>
      </c>
      <c r="E105" s="280">
        <f t="shared" si="18"/>
        <v>929</v>
      </c>
      <c r="F105" s="280">
        <f t="shared" si="18"/>
        <v>903</v>
      </c>
      <c r="G105" s="280">
        <f t="shared" si="18"/>
        <v>935</v>
      </c>
      <c r="H105" s="280">
        <f t="shared" si="18"/>
        <v>934</v>
      </c>
      <c r="I105" s="280">
        <f t="shared" si="18"/>
        <v>964</v>
      </c>
      <c r="J105" s="280">
        <f t="shared" si="18"/>
        <v>966</v>
      </c>
      <c r="K105" s="280">
        <f t="shared" si="18"/>
        <v>995</v>
      </c>
      <c r="L105" s="280">
        <f t="shared" si="18"/>
        <v>1006</v>
      </c>
      <c r="M105" s="280">
        <f t="shared" si="18"/>
        <v>1017</v>
      </c>
      <c r="N105" s="280">
        <f t="shared" si="18"/>
        <v>901</v>
      </c>
      <c r="O105" s="280">
        <f t="shared" si="18"/>
        <v>877</v>
      </c>
      <c r="P105" s="280">
        <f t="shared" si="18"/>
        <v>897</v>
      </c>
      <c r="Q105" s="280">
        <f t="shared" si="18"/>
        <v>864</v>
      </c>
      <c r="R105" s="280">
        <f t="shared" si="18"/>
        <v>795</v>
      </c>
      <c r="S105" s="280">
        <f t="shared" si="18"/>
        <v>768</v>
      </c>
      <c r="T105" s="280">
        <f t="shared" si="18"/>
        <v>787</v>
      </c>
      <c r="U105" s="280">
        <f t="shared" si="18"/>
        <v>870</v>
      </c>
      <c r="V105" s="280">
        <f t="shared" si="18"/>
        <v>1395</v>
      </c>
      <c r="W105" s="280">
        <f t="shared" si="18"/>
        <v>2340</v>
      </c>
      <c r="X105" s="280">
        <f t="shared" si="18"/>
        <v>2716</v>
      </c>
      <c r="Y105" s="280">
        <f t="shared" si="18"/>
        <v>2951</v>
      </c>
      <c r="Z105" s="280">
        <f t="shared" si="18"/>
        <v>3067</v>
      </c>
      <c r="AA105" s="280">
        <f t="shared" si="18"/>
        <v>3247</v>
      </c>
      <c r="AB105" s="280">
        <f t="shared" si="18"/>
        <v>2893</v>
      </c>
      <c r="AC105" s="280">
        <f t="shared" si="18"/>
        <v>2634</v>
      </c>
      <c r="AD105" s="280">
        <f t="shared" si="18"/>
        <v>2597</v>
      </c>
      <c r="AE105" s="280">
        <f t="shared" si="18"/>
        <v>2738</v>
      </c>
      <c r="AF105" s="280">
        <f t="shared" si="18"/>
        <v>2720</v>
      </c>
      <c r="AG105" s="280">
        <f t="shared" si="18"/>
        <v>2605</v>
      </c>
      <c r="AH105" s="280">
        <f t="shared" si="18"/>
        <v>2463</v>
      </c>
      <c r="AI105" s="280">
        <f t="shared" si="18"/>
        <v>2378</v>
      </c>
      <c r="AJ105" s="280">
        <f t="shared" si="18"/>
        <v>2152</v>
      </c>
      <c r="AK105" s="280">
        <f t="shared" si="18"/>
        <v>2128</v>
      </c>
      <c r="AL105" s="280">
        <f t="shared" si="18"/>
        <v>1951</v>
      </c>
      <c r="AM105" s="280">
        <f t="shared" si="18"/>
        <v>1811</v>
      </c>
      <c r="AN105" s="280">
        <f t="shared" si="18"/>
        <v>1616</v>
      </c>
      <c r="AO105" s="280">
        <f t="shared" si="18"/>
        <v>1658</v>
      </c>
      <c r="AP105" s="280">
        <f t="shared" si="18"/>
        <v>1433</v>
      </c>
      <c r="AQ105" s="280">
        <f t="shared" si="18"/>
        <v>1516</v>
      </c>
      <c r="AR105" s="280">
        <f t="shared" si="18"/>
        <v>1424</v>
      </c>
      <c r="AS105" s="280">
        <f t="shared" si="18"/>
        <v>1339</v>
      </c>
      <c r="AT105" s="280">
        <f t="shared" si="18"/>
        <v>1295</v>
      </c>
      <c r="AU105" s="280">
        <f t="shared" si="18"/>
        <v>1154</v>
      </c>
      <c r="AV105" s="280">
        <f t="shared" si="18"/>
        <v>1294</v>
      </c>
      <c r="AW105" s="280">
        <f t="shared" si="18"/>
        <v>1122</v>
      </c>
      <c r="AX105" s="280">
        <f t="shared" si="18"/>
        <v>1107</v>
      </c>
      <c r="AY105" s="280">
        <f t="shared" si="18"/>
        <v>1243</v>
      </c>
      <c r="AZ105" s="280">
        <f t="shared" si="18"/>
        <v>1238</v>
      </c>
      <c r="BA105" s="280">
        <f t="shared" si="18"/>
        <v>1254</v>
      </c>
      <c r="BB105" s="280">
        <f t="shared" si="18"/>
        <v>1295</v>
      </c>
      <c r="BC105" s="280">
        <f t="shared" si="18"/>
        <v>1333</v>
      </c>
      <c r="BD105" s="280">
        <f t="shared" si="18"/>
        <v>1404</v>
      </c>
      <c r="BE105" s="280">
        <f t="shared" si="18"/>
        <v>1314</v>
      </c>
      <c r="BF105" s="280">
        <f t="shared" si="18"/>
        <v>1401</v>
      </c>
      <c r="BG105" s="280">
        <f t="shared" si="18"/>
        <v>1387</v>
      </c>
      <c r="BH105" s="280">
        <f t="shared" si="18"/>
        <v>1389</v>
      </c>
      <c r="BI105" s="280">
        <f t="shared" si="18"/>
        <v>1382</v>
      </c>
      <c r="BJ105" s="280">
        <f t="shared" si="18"/>
        <v>1327</v>
      </c>
      <c r="BK105" s="280">
        <f t="shared" si="18"/>
        <v>1218</v>
      </c>
      <c r="BL105" s="280">
        <f t="shared" si="18"/>
        <v>1165</v>
      </c>
      <c r="BM105" s="280">
        <f t="shared" si="18"/>
        <v>1260</v>
      </c>
      <c r="BN105" s="280">
        <f t="shared" si="18"/>
        <v>1132</v>
      </c>
      <c r="BO105" s="280">
        <f t="shared" si="18"/>
        <v>1077</v>
      </c>
      <c r="BP105" s="280">
        <f t="shared" ref="BP105:CP105" si="19">SUM(BP97:BP104)</f>
        <v>1065</v>
      </c>
      <c r="BQ105" s="280">
        <f t="shared" si="19"/>
        <v>955</v>
      </c>
      <c r="BR105" s="280">
        <f t="shared" si="19"/>
        <v>907</v>
      </c>
      <c r="BS105" s="280">
        <f t="shared" si="19"/>
        <v>823</v>
      </c>
      <c r="BT105" s="280">
        <f t="shared" si="19"/>
        <v>753</v>
      </c>
      <c r="BU105" s="280">
        <f t="shared" si="19"/>
        <v>747</v>
      </c>
      <c r="BV105" s="280">
        <f t="shared" si="19"/>
        <v>767</v>
      </c>
      <c r="BW105" s="280">
        <f t="shared" si="19"/>
        <v>793</v>
      </c>
      <c r="BX105" s="280">
        <f t="shared" si="19"/>
        <v>780</v>
      </c>
      <c r="BY105" s="280">
        <f t="shared" si="19"/>
        <v>803</v>
      </c>
      <c r="BZ105" s="280">
        <f t="shared" si="19"/>
        <v>615</v>
      </c>
      <c r="CA105" s="280">
        <f t="shared" si="19"/>
        <v>632</v>
      </c>
      <c r="CB105" s="280">
        <f t="shared" si="19"/>
        <v>578</v>
      </c>
      <c r="CC105" s="280">
        <f t="shared" si="19"/>
        <v>539</v>
      </c>
      <c r="CD105" s="280">
        <f t="shared" si="19"/>
        <v>490</v>
      </c>
      <c r="CE105" s="280">
        <f t="shared" si="19"/>
        <v>500</v>
      </c>
      <c r="CF105" s="280">
        <f t="shared" si="19"/>
        <v>498</v>
      </c>
      <c r="CG105" s="280">
        <f t="shared" si="19"/>
        <v>484</v>
      </c>
      <c r="CH105" s="280">
        <f t="shared" si="19"/>
        <v>460</v>
      </c>
      <c r="CI105" s="280">
        <f t="shared" si="19"/>
        <v>459</v>
      </c>
      <c r="CJ105" s="280">
        <f t="shared" si="19"/>
        <v>376</v>
      </c>
      <c r="CK105" s="280">
        <f t="shared" si="19"/>
        <v>415</v>
      </c>
      <c r="CL105" s="280">
        <f t="shared" si="19"/>
        <v>320</v>
      </c>
      <c r="CM105" s="280">
        <f t="shared" si="19"/>
        <v>312</v>
      </c>
      <c r="CN105" s="280">
        <f t="shared" si="19"/>
        <v>270</v>
      </c>
      <c r="CO105" s="280">
        <f t="shared" si="19"/>
        <v>222</v>
      </c>
      <c r="CP105" s="280">
        <f t="shared" si="19"/>
        <v>930</v>
      </c>
    </row>
    <row r="106" spans="1:94" ht="19.95" customHeight="1">
      <c r="A106" s="312" t="s">
        <v>6</v>
      </c>
      <c r="B106" s="274" t="s">
        <v>453</v>
      </c>
      <c r="C106" s="274">
        <v>15701</v>
      </c>
      <c r="D106" s="274">
        <v>122</v>
      </c>
      <c r="E106" s="274">
        <v>149</v>
      </c>
      <c r="F106" s="274">
        <v>154</v>
      </c>
      <c r="G106" s="274">
        <v>146</v>
      </c>
      <c r="H106" s="274">
        <v>167</v>
      </c>
      <c r="I106" s="274">
        <v>165</v>
      </c>
      <c r="J106" s="274">
        <v>156</v>
      </c>
      <c r="K106" s="274">
        <v>151</v>
      </c>
      <c r="L106" s="274">
        <v>180</v>
      </c>
      <c r="M106" s="274">
        <v>193</v>
      </c>
      <c r="N106" s="274">
        <v>174</v>
      </c>
      <c r="O106" s="274">
        <v>211</v>
      </c>
      <c r="P106" s="274">
        <v>134</v>
      </c>
      <c r="Q106" s="274">
        <v>186</v>
      </c>
      <c r="R106" s="274">
        <v>157</v>
      </c>
      <c r="S106" s="274">
        <v>154</v>
      </c>
      <c r="T106" s="274">
        <v>144</v>
      </c>
      <c r="U106" s="274">
        <v>181</v>
      </c>
      <c r="V106" s="274">
        <v>138</v>
      </c>
      <c r="W106" s="274">
        <v>144</v>
      </c>
      <c r="X106" s="274">
        <v>135</v>
      </c>
      <c r="Y106" s="274">
        <v>128</v>
      </c>
      <c r="Z106" s="274">
        <v>141</v>
      </c>
      <c r="AA106" s="274">
        <v>175</v>
      </c>
      <c r="AB106" s="274">
        <v>174</v>
      </c>
      <c r="AC106" s="274">
        <v>205</v>
      </c>
      <c r="AD106" s="274">
        <v>215</v>
      </c>
      <c r="AE106" s="274">
        <v>205</v>
      </c>
      <c r="AF106" s="274">
        <v>260</v>
      </c>
      <c r="AG106" s="274">
        <v>279</v>
      </c>
      <c r="AH106" s="274">
        <v>243</v>
      </c>
      <c r="AI106" s="274">
        <v>267</v>
      </c>
      <c r="AJ106" s="274">
        <v>218</v>
      </c>
      <c r="AK106" s="274">
        <v>232</v>
      </c>
      <c r="AL106" s="274">
        <v>198</v>
      </c>
      <c r="AM106" s="274">
        <v>215</v>
      </c>
      <c r="AN106" s="274">
        <v>197</v>
      </c>
      <c r="AO106" s="274">
        <v>182</v>
      </c>
      <c r="AP106" s="274">
        <v>214</v>
      </c>
      <c r="AQ106" s="274">
        <v>207</v>
      </c>
      <c r="AR106" s="274">
        <v>219</v>
      </c>
      <c r="AS106" s="274">
        <v>201</v>
      </c>
      <c r="AT106" s="274">
        <v>172</v>
      </c>
      <c r="AU106" s="274">
        <v>152</v>
      </c>
      <c r="AV106" s="274">
        <v>191</v>
      </c>
      <c r="AW106" s="274">
        <v>177</v>
      </c>
      <c r="AX106" s="274">
        <v>166</v>
      </c>
      <c r="AY106" s="274">
        <v>181</v>
      </c>
      <c r="AZ106" s="274">
        <v>197</v>
      </c>
      <c r="BA106" s="274">
        <v>234</v>
      </c>
      <c r="BB106" s="274">
        <v>217</v>
      </c>
      <c r="BC106" s="274">
        <v>228</v>
      </c>
      <c r="BD106" s="274">
        <v>235</v>
      </c>
      <c r="BE106" s="274">
        <v>247</v>
      </c>
      <c r="BF106" s="274">
        <v>228</v>
      </c>
      <c r="BG106" s="274">
        <v>264</v>
      </c>
      <c r="BH106" s="274">
        <v>245</v>
      </c>
      <c r="BI106" s="274">
        <v>234</v>
      </c>
      <c r="BJ106" s="274">
        <v>242</v>
      </c>
      <c r="BK106" s="274">
        <v>252</v>
      </c>
      <c r="BL106" s="274">
        <v>217</v>
      </c>
      <c r="BM106" s="274">
        <v>213</v>
      </c>
      <c r="BN106" s="274">
        <v>200</v>
      </c>
      <c r="BO106" s="274">
        <v>200</v>
      </c>
      <c r="BP106" s="274">
        <v>219</v>
      </c>
      <c r="BQ106" s="274">
        <v>184</v>
      </c>
      <c r="BR106" s="274">
        <v>175</v>
      </c>
      <c r="BS106" s="274">
        <v>155</v>
      </c>
      <c r="BT106" s="274">
        <v>161</v>
      </c>
      <c r="BU106" s="274">
        <v>123</v>
      </c>
      <c r="BV106" s="274">
        <v>145</v>
      </c>
      <c r="BW106" s="274">
        <v>150</v>
      </c>
      <c r="BX106" s="274">
        <v>135</v>
      </c>
      <c r="BY106" s="274">
        <v>151</v>
      </c>
      <c r="BZ106" s="274">
        <v>117</v>
      </c>
      <c r="CA106" s="274">
        <v>120</v>
      </c>
      <c r="CB106" s="274">
        <v>131</v>
      </c>
      <c r="CC106" s="274">
        <v>123</v>
      </c>
      <c r="CD106" s="274">
        <v>102</v>
      </c>
      <c r="CE106" s="274">
        <v>91</v>
      </c>
      <c r="CF106" s="274">
        <v>93</v>
      </c>
      <c r="CG106" s="274">
        <v>96</v>
      </c>
      <c r="CH106" s="274">
        <v>97</v>
      </c>
      <c r="CI106" s="274">
        <v>87</v>
      </c>
      <c r="CJ106" s="274">
        <v>74</v>
      </c>
      <c r="CK106" s="274">
        <v>90</v>
      </c>
      <c r="CL106" s="274">
        <v>79</v>
      </c>
      <c r="CM106" s="274">
        <v>83</v>
      </c>
      <c r="CN106" s="274">
        <v>61</v>
      </c>
      <c r="CO106" s="274">
        <v>63</v>
      </c>
      <c r="CP106" s="274">
        <v>188</v>
      </c>
    </row>
    <row r="107" spans="1:94" ht="19.95" customHeight="1">
      <c r="A107" s="962"/>
      <c r="B107" s="274" t="s">
        <v>454</v>
      </c>
      <c r="C107" s="274">
        <v>13165</v>
      </c>
      <c r="D107" s="274">
        <v>132</v>
      </c>
      <c r="E107" s="274">
        <v>166</v>
      </c>
      <c r="F107" s="274">
        <v>133</v>
      </c>
      <c r="G107" s="274">
        <v>135</v>
      </c>
      <c r="H107" s="274">
        <v>144</v>
      </c>
      <c r="I107" s="274">
        <v>144</v>
      </c>
      <c r="J107" s="274">
        <v>150</v>
      </c>
      <c r="K107" s="274">
        <v>137</v>
      </c>
      <c r="L107" s="274">
        <v>137</v>
      </c>
      <c r="M107" s="274">
        <v>126</v>
      </c>
      <c r="N107" s="274">
        <v>119</v>
      </c>
      <c r="O107" s="274">
        <v>126</v>
      </c>
      <c r="P107" s="274">
        <v>113</v>
      </c>
      <c r="Q107" s="274">
        <v>113</v>
      </c>
      <c r="R107" s="274">
        <v>143</v>
      </c>
      <c r="S107" s="274">
        <v>107</v>
      </c>
      <c r="T107" s="274">
        <v>103</v>
      </c>
      <c r="U107" s="274">
        <v>89</v>
      </c>
      <c r="V107" s="274">
        <v>104</v>
      </c>
      <c r="W107" s="274">
        <v>108</v>
      </c>
      <c r="X107" s="274">
        <v>156</v>
      </c>
      <c r="Y107" s="274">
        <v>184</v>
      </c>
      <c r="Z107" s="274">
        <v>218</v>
      </c>
      <c r="AA107" s="274">
        <v>213</v>
      </c>
      <c r="AB107" s="274">
        <v>258</v>
      </c>
      <c r="AC107" s="274">
        <v>284</v>
      </c>
      <c r="AD107" s="274">
        <v>264</v>
      </c>
      <c r="AE107" s="274">
        <v>323</v>
      </c>
      <c r="AF107" s="274">
        <v>357</v>
      </c>
      <c r="AG107" s="274">
        <v>361</v>
      </c>
      <c r="AH107" s="274">
        <v>345</v>
      </c>
      <c r="AI107" s="274">
        <v>321</v>
      </c>
      <c r="AJ107" s="274">
        <v>283</v>
      </c>
      <c r="AK107" s="274">
        <v>263</v>
      </c>
      <c r="AL107" s="274">
        <v>216</v>
      </c>
      <c r="AM107" s="274">
        <v>218</v>
      </c>
      <c r="AN107" s="274">
        <v>234</v>
      </c>
      <c r="AO107" s="274">
        <v>200</v>
      </c>
      <c r="AP107" s="274">
        <v>187</v>
      </c>
      <c r="AQ107" s="274">
        <v>174</v>
      </c>
      <c r="AR107" s="274">
        <v>212</v>
      </c>
      <c r="AS107" s="274">
        <v>149</v>
      </c>
      <c r="AT107" s="274">
        <v>170</v>
      </c>
      <c r="AU107" s="274">
        <v>141</v>
      </c>
      <c r="AV107" s="274">
        <v>150</v>
      </c>
      <c r="AW107" s="274">
        <v>142</v>
      </c>
      <c r="AX107" s="274">
        <v>146</v>
      </c>
      <c r="AY107" s="274">
        <v>154</v>
      </c>
      <c r="AZ107" s="274">
        <v>147</v>
      </c>
      <c r="BA107" s="274">
        <v>146</v>
      </c>
      <c r="BB107" s="274">
        <v>188</v>
      </c>
      <c r="BC107" s="274">
        <v>175</v>
      </c>
      <c r="BD107" s="274">
        <v>158</v>
      </c>
      <c r="BE107" s="274">
        <v>139</v>
      </c>
      <c r="BF107" s="274">
        <v>148</v>
      </c>
      <c r="BG107" s="274">
        <v>167</v>
      </c>
      <c r="BH107" s="274">
        <v>180</v>
      </c>
      <c r="BI107" s="274">
        <v>152</v>
      </c>
      <c r="BJ107" s="274">
        <v>163</v>
      </c>
      <c r="BK107" s="274">
        <v>160</v>
      </c>
      <c r="BL107" s="274">
        <v>136</v>
      </c>
      <c r="BM107" s="274">
        <v>150</v>
      </c>
      <c r="BN107" s="274">
        <v>146</v>
      </c>
      <c r="BO107" s="274">
        <v>141</v>
      </c>
      <c r="BP107" s="274">
        <v>110</v>
      </c>
      <c r="BQ107" s="274">
        <v>107</v>
      </c>
      <c r="BR107" s="274">
        <v>105</v>
      </c>
      <c r="BS107" s="274">
        <v>98</v>
      </c>
      <c r="BT107" s="274">
        <v>87</v>
      </c>
      <c r="BU107" s="274">
        <v>82</v>
      </c>
      <c r="BV107" s="274">
        <v>84</v>
      </c>
      <c r="BW107" s="274">
        <v>84</v>
      </c>
      <c r="BX107" s="274">
        <v>78</v>
      </c>
      <c r="BY107" s="274">
        <v>77</v>
      </c>
      <c r="BZ107" s="274">
        <v>66</v>
      </c>
      <c r="CA107" s="274">
        <v>71</v>
      </c>
      <c r="CB107" s="274">
        <v>74</v>
      </c>
      <c r="CC107" s="274">
        <v>54</v>
      </c>
      <c r="CD107" s="274">
        <v>49</v>
      </c>
      <c r="CE107" s="274">
        <v>40</v>
      </c>
      <c r="CF107" s="274">
        <v>61</v>
      </c>
      <c r="CG107" s="274">
        <v>63</v>
      </c>
      <c r="CH107" s="274">
        <v>42</v>
      </c>
      <c r="CI107" s="274">
        <v>43</v>
      </c>
      <c r="CJ107" s="274">
        <v>48</v>
      </c>
      <c r="CK107" s="274">
        <v>40</v>
      </c>
      <c r="CL107" s="274">
        <v>36</v>
      </c>
      <c r="CM107" s="274">
        <v>38</v>
      </c>
      <c r="CN107" s="274">
        <v>26</v>
      </c>
      <c r="CO107" s="274">
        <v>30</v>
      </c>
      <c r="CP107" s="274">
        <v>124</v>
      </c>
    </row>
    <row r="108" spans="1:94" ht="19.95" customHeight="1">
      <c r="A108" s="962"/>
      <c r="B108" s="274" t="s">
        <v>455</v>
      </c>
      <c r="C108" s="274">
        <v>17529</v>
      </c>
      <c r="D108" s="274">
        <v>180</v>
      </c>
      <c r="E108" s="274">
        <v>228</v>
      </c>
      <c r="F108" s="274">
        <v>188</v>
      </c>
      <c r="G108" s="274">
        <v>189</v>
      </c>
      <c r="H108" s="274">
        <v>192</v>
      </c>
      <c r="I108" s="274">
        <v>190</v>
      </c>
      <c r="J108" s="274">
        <v>253</v>
      </c>
      <c r="K108" s="274">
        <v>183</v>
      </c>
      <c r="L108" s="274">
        <v>244</v>
      </c>
      <c r="M108" s="274">
        <v>225</v>
      </c>
      <c r="N108" s="274">
        <v>217</v>
      </c>
      <c r="O108" s="274">
        <v>198</v>
      </c>
      <c r="P108" s="274">
        <v>211</v>
      </c>
      <c r="Q108" s="274">
        <v>204</v>
      </c>
      <c r="R108" s="274">
        <v>177</v>
      </c>
      <c r="S108" s="274">
        <v>236</v>
      </c>
      <c r="T108" s="274">
        <v>195</v>
      </c>
      <c r="U108" s="274">
        <v>168</v>
      </c>
      <c r="V108" s="274">
        <v>163</v>
      </c>
      <c r="W108" s="274">
        <v>169</v>
      </c>
      <c r="X108" s="274">
        <v>124</v>
      </c>
      <c r="Y108" s="274">
        <v>149</v>
      </c>
      <c r="Z108" s="274">
        <v>164</v>
      </c>
      <c r="AA108" s="274">
        <v>201</v>
      </c>
      <c r="AB108" s="274">
        <v>223</v>
      </c>
      <c r="AC108" s="274">
        <v>212</v>
      </c>
      <c r="AD108" s="274">
        <v>226</v>
      </c>
      <c r="AE108" s="274">
        <v>291</v>
      </c>
      <c r="AF108" s="274">
        <v>284</v>
      </c>
      <c r="AG108" s="274">
        <v>286</v>
      </c>
      <c r="AH108" s="274">
        <v>286</v>
      </c>
      <c r="AI108" s="274">
        <v>289</v>
      </c>
      <c r="AJ108" s="274">
        <v>295</v>
      </c>
      <c r="AK108" s="274">
        <v>264</v>
      </c>
      <c r="AL108" s="274">
        <v>302</v>
      </c>
      <c r="AM108" s="274">
        <v>285</v>
      </c>
      <c r="AN108" s="274">
        <v>223</v>
      </c>
      <c r="AO108" s="274">
        <v>256</v>
      </c>
      <c r="AP108" s="274">
        <v>244</v>
      </c>
      <c r="AQ108" s="274">
        <v>234</v>
      </c>
      <c r="AR108" s="274">
        <v>208</v>
      </c>
      <c r="AS108" s="274">
        <v>209</v>
      </c>
      <c r="AT108" s="274">
        <v>210</v>
      </c>
      <c r="AU108" s="274">
        <v>178</v>
      </c>
      <c r="AV108" s="274">
        <v>185</v>
      </c>
      <c r="AW108" s="274">
        <v>231</v>
      </c>
      <c r="AX108" s="274">
        <v>226</v>
      </c>
      <c r="AY108" s="274">
        <v>226</v>
      </c>
      <c r="AZ108" s="274">
        <v>238</v>
      </c>
      <c r="BA108" s="274">
        <v>263</v>
      </c>
      <c r="BB108" s="274">
        <v>256</v>
      </c>
      <c r="BC108" s="274">
        <v>303</v>
      </c>
      <c r="BD108" s="274">
        <v>258</v>
      </c>
      <c r="BE108" s="274">
        <v>255</v>
      </c>
      <c r="BF108" s="274">
        <v>291</v>
      </c>
      <c r="BG108" s="274">
        <v>288</v>
      </c>
      <c r="BH108" s="274">
        <v>292</v>
      </c>
      <c r="BI108" s="274">
        <v>305</v>
      </c>
      <c r="BJ108" s="274">
        <v>292</v>
      </c>
      <c r="BK108" s="274">
        <v>243</v>
      </c>
      <c r="BL108" s="274">
        <v>251</v>
      </c>
      <c r="BM108" s="274">
        <v>226</v>
      </c>
      <c r="BN108" s="274">
        <v>205</v>
      </c>
      <c r="BO108" s="274">
        <v>218</v>
      </c>
      <c r="BP108" s="274">
        <v>189</v>
      </c>
      <c r="BQ108" s="274">
        <v>176</v>
      </c>
      <c r="BR108" s="274">
        <v>154</v>
      </c>
      <c r="BS108" s="274">
        <v>130</v>
      </c>
      <c r="BT108" s="274">
        <v>145</v>
      </c>
      <c r="BU108" s="274">
        <v>140</v>
      </c>
      <c r="BV108" s="274">
        <v>126</v>
      </c>
      <c r="BW108" s="274">
        <v>103</v>
      </c>
      <c r="BX108" s="274">
        <v>136</v>
      </c>
      <c r="BY108" s="274">
        <v>117</v>
      </c>
      <c r="BZ108" s="274">
        <v>104</v>
      </c>
      <c r="CA108" s="274">
        <v>102</v>
      </c>
      <c r="CB108" s="274">
        <v>93</v>
      </c>
      <c r="CC108" s="274">
        <v>86</v>
      </c>
      <c r="CD108" s="274">
        <v>82</v>
      </c>
      <c r="CE108" s="274">
        <v>89</v>
      </c>
      <c r="CF108" s="274">
        <v>90</v>
      </c>
      <c r="CG108" s="274">
        <v>92</v>
      </c>
      <c r="CH108" s="274">
        <v>76</v>
      </c>
      <c r="CI108" s="274">
        <v>55</v>
      </c>
      <c r="CJ108" s="274">
        <v>67</v>
      </c>
      <c r="CK108" s="274">
        <v>63</v>
      </c>
      <c r="CL108" s="274">
        <v>63</v>
      </c>
      <c r="CM108" s="274">
        <v>60</v>
      </c>
      <c r="CN108" s="274">
        <v>37</v>
      </c>
      <c r="CO108" s="274">
        <v>48</v>
      </c>
      <c r="CP108" s="274">
        <v>201</v>
      </c>
    </row>
    <row r="109" spans="1:94" ht="19.95" customHeight="1">
      <c r="A109" s="962"/>
      <c r="B109" s="274" t="s">
        <v>456</v>
      </c>
      <c r="C109" s="274">
        <v>15620</v>
      </c>
      <c r="D109" s="274">
        <v>143</v>
      </c>
      <c r="E109" s="274">
        <v>130</v>
      </c>
      <c r="F109" s="274">
        <v>147</v>
      </c>
      <c r="G109" s="274">
        <v>120</v>
      </c>
      <c r="H109" s="274">
        <v>163</v>
      </c>
      <c r="I109" s="274">
        <v>143</v>
      </c>
      <c r="J109" s="274">
        <v>125</v>
      </c>
      <c r="K109" s="274">
        <v>129</v>
      </c>
      <c r="L109" s="274">
        <v>128</v>
      </c>
      <c r="M109" s="274">
        <v>154</v>
      </c>
      <c r="N109" s="274">
        <v>110</v>
      </c>
      <c r="O109" s="274">
        <v>100</v>
      </c>
      <c r="P109" s="274">
        <v>116</v>
      </c>
      <c r="Q109" s="274">
        <v>103</v>
      </c>
      <c r="R109" s="274">
        <v>104</v>
      </c>
      <c r="S109" s="274">
        <v>120</v>
      </c>
      <c r="T109" s="274">
        <v>94</v>
      </c>
      <c r="U109" s="274">
        <v>102</v>
      </c>
      <c r="V109" s="274">
        <v>85</v>
      </c>
      <c r="W109" s="274">
        <v>78</v>
      </c>
      <c r="X109" s="274">
        <v>79</v>
      </c>
      <c r="Y109" s="274">
        <v>88</v>
      </c>
      <c r="Z109" s="274">
        <v>124</v>
      </c>
      <c r="AA109" s="274">
        <v>190</v>
      </c>
      <c r="AB109" s="274">
        <v>270</v>
      </c>
      <c r="AC109" s="274">
        <v>269</v>
      </c>
      <c r="AD109" s="274">
        <v>296</v>
      </c>
      <c r="AE109" s="274">
        <v>380</v>
      </c>
      <c r="AF109" s="274">
        <v>457</v>
      </c>
      <c r="AG109" s="274">
        <v>434</v>
      </c>
      <c r="AH109" s="274">
        <v>415</v>
      </c>
      <c r="AI109" s="274">
        <v>394</v>
      </c>
      <c r="AJ109" s="274">
        <v>400</v>
      </c>
      <c r="AK109" s="274">
        <v>426</v>
      </c>
      <c r="AL109" s="274">
        <v>378</v>
      </c>
      <c r="AM109" s="274">
        <v>320</v>
      </c>
      <c r="AN109" s="274">
        <v>293</v>
      </c>
      <c r="AO109" s="274">
        <v>334</v>
      </c>
      <c r="AP109" s="274">
        <v>334</v>
      </c>
      <c r="AQ109" s="274">
        <v>283</v>
      </c>
      <c r="AR109" s="274">
        <v>264</v>
      </c>
      <c r="AS109" s="274">
        <v>236</v>
      </c>
      <c r="AT109" s="274">
        <v>205</v>
      </c>
      <c r="AU109" s="274">
        <v>178</v>
      </c>
      <c r="AV109" s="274">
        <v>212</v>
      </c>
      <c r="AW109" s="274">
        <v>189</v>
      </c>
      <c r="AX109" s="274">
        <v>201</v>
      </c>
      <c r="AY109" s="274">
        <v>162</v>
      </c>
      <c r="AZ109" s="274">
        <v>169</v>
      </c>
      <c r="BA109" s="274">
        <v>221</v>
      </c>
      <c r="BB109" s="274">
        <v>177</v>
      </c>
      <c r="BC109" s="274">
        <v>185</v>
      </c>
      <c r="BD109" s="274">
        <v>206</v>
      </c>
      <c r="BE109" s="274">
        <v>187</v>
      </c>
      <c r="BF109" s="274">
        <v>174</v>
      </c>
      <c r="BG109" s="274">
        <v>205</v>
      </c>
      <c r="BH109" s="274">
        <v>195</v>
      </c>
      <c r="BI109" s="274">
        <v>169</v>
      </c>
      <c r="BJ109" s="274">
        <v>185</v>
      </c>
      <c r="BK109" s="274">
        <v>210</v>
      </c>
      <c r="BL109" s="274">
        <v>182</v>
      </c>
      <c r="BM109" s="274">
        <v>154</v>
      </c>
      <c r="BN109" s="274">
        <v>142</v>
      </c>
      <c r="BO109" s="274">
        <v>159</v>
      </c>
      <c r="BP109" s="274">
        <v>161</v>
      </c>
      <c r="BQ109" s="274">
        <v>158</v>
      </c>
      <c r="BR109" s="274">
        <v>132</v>
      </c>
      <c r="BS109" s="274">
        <v>125</v>
      </c>
      <c r="BT109" s="274">
        <v>116</v>
      </c>
      <c r="BU109" s="274">
        <v>135</v>
      </c>
      <c r="BV109" s="274">
        <v>123</v>
      </c>
      <c r="BW109" s="274">
        <v>97</v>
      </c>
      <c r="BX109" s="274">
        <v>105</v>
      </c>
      <c r="BY109" s="274">
        <v>119</v>
      </c>
      <c r="BZ109" s="274">
        <v>94</v>
      </c>
      <c r="CA109" s="274">
        <v>89</v>
      </c>
      <c r="CB109" s="274">
        <v>95</v>
      </c>
      <c r="CC109" s="274">
        <v>70</v>
      </c>
      <c r="CD109" s="274">
        <v>62</v>
      </c>
      <c r="CE109" s="274">
        <v>73</v>
      </c>
      <c r="CF109" s="274">
        <v>82</v>
      </c>
      <c r="CG109" s="274">
        <v>65</v>
      </c>
      <c r="CH109" s="274">
        <v>71</v>
      </c>
      <c r="CI109" s="274">
        <v>69</v>
      </c>
      <c r="CJ109" s="274">
        <v>61</v>
      </c>
      <c r="CK109" s="274">
        <v>56</v>
      </c>
      <c r="CL109" s="274">
        <v>57</v>
      </c>
      <c r="CM109" s="274">
        <v>41</v>
      </c>
      <c r="CN109" s="274">
        <v>46</v>
      </c>
      <c r="CO109" s="274">
        <v>37</v>
      </c>
      <c r="CP109" s="274">
        <v>156</v>
      </c>
    </row>
    <row r="110" spans="1:94" ht="19.95" customHeight="1">
      <c r="A110" s="962"/>
      <c r="B110" s="274" t="s">
        <v>457</v>
      </c>
      <c r="C110" s="274">
        <v>15459</v>
      </c>
      <c r="D110" s="274">
        <v>151</v>
      </c>
      <c r="E110" s="274">
        <v>163</v>
      </c>
      <c r="F110" s="274">
        <v>161</v>
      </c>
      <c r="G110" s="274">
        <v>168</v>
      </c>
      <c r="H110" s="274">
        <v>161</v>
      </c>
      <c r="I110" s="274">
        <v>174</v>
      </c>
      <c r="J110" s="274">
        <v>172</v>
      </c>
      <c r="K110" s="274">
        <v>181</v>
      </c>
      <c r="L110" s="274">
        <v>186</v>
      </c>
      <c r="M110" s="274">
        <v>160</v>
      </c>
      <c r="N110" s="274">
        <v>136</v>
      </c>
      <c r="O110" s="274">
        <v>175</v>
      </c>
      <c r="P110" s="274">
        <v>178</v>
      </c>
      <c r="Q110" s="274">
        <v>156</v>
      </c>
      <c r="R110" s="274">
        <v>133</v>
      </c>
      <c r="S110" s="274">
        <v>166</v>
      </c>
      <c r="T110" s="274">
        <v>173</v>
      </c>
      <c r="U110" s="274">
        <v>137</v>
      </c>
      <c r="V110" s="274">
        <v>139</v>
      </c>
      <c r="W110" s="274">
        <v>126</v>
      </c>
      <c r="X110" s="274">
        <v>119</v>
      </c>
      <c r="Y110" s="274">
        <v>124</v>
      </c>
      <c r="Z110" s="274">
        <v>145</v>
      </c>
      <c r="AA110" s="274">
        <v>164</v>
      </c>
      <c r="AB110" s="274">
        <v>198</v>
      </c>
      <c r="AC110" s="274">
        <v>189</v>
      </c>
      <c r="AD110" s="274">
        <v>181</v>
      </c>
      <c r="AE110" s="274">
        <v>190</v>
      </c>
      <c r="AF110" s="274">
        <v>261</v>
      </c>
      <c r="AG110" s="274">
        <v>264</v>
      </c>
      <c r="AH110" s="274">
        <v>204</v>
      </c>
      <c r="AI110" s="274">
        <v>265</v>
      </c>
      <c r="AJ110" s="274">
        <v>267</v>
      </c>
      <c r="AK110" s="274">
        <v>251</v>
      </c>
      <c r="AL110" s="274">
        <v>226</v>
      </c>
      <c r="AM110" s="274">
        <v>249</v>
      </c>
      <c r="AN110" s="274">
        <v>210</v>
      </c>
      <c r="AO110" s="274">
        <v>215</v>
      </c>
      <c r="AP110" s="274">
        <v>220</v>
      </c>
      <c r="AQ110" s="274">
        <v>204</v>
      </c>
      <c r="AR110" s="274">
        <v>238</v>
      </c>
      <c r="AS110" s="274">
        <v>201</v>
      </c>
      <c r="AT110" s="274">
        <v>191</v>
      </c>
      <c r="AU110" s="274">
        <v>191</v>
      </c>
      <c r="AV110" s="274">
        <v>169</v>
      </c>
      <c r="AW110" s="274">
        <v>193</v>
      </c>
      <c r="AX110" s="274">
        <v>165</v>
      </c>
      <c r="AY110" s="274">
        <v>174</v>
      </c>
      <c r="AZ110" s="274">
        <v>185</v>
      </c>
      <c r="BA110" s="274">
        <v>228</v>
      </c>
      <c r="BB110" s="274">
        <v>219</v>
      </c>
      <c r="BC110" s="274">
        <v>237</v>
      </c>
      <c r="BD110" s="274">
        <v>256</v>
      </c>
      <c r="BE110" s="274">
        <v>203</v>
      </c>
      <c r="BF110" s="274">
        <v>215</v>
      </c>
      <c r="BG110" s="274">
        <v>218</v>
      </c>
      <c r="BH110" s="274">
        <v>249</v>
      </c>
      <c r="BI110" s="274">
        <v>226</v>
      </c>
      <c r="BJ110" s="274">
        <v>257</v>
      </c>
      <c r="BK110" s="274">
        <v>248</v>
      </c>
      <c r="BL110" s="274">
        <v>213</v>
      </c>
      <c r="BM110" s="274">
        <v>198</v>
      </c>
      <c r="BN110" s="274">
        <v>204</v>
      </c>
      <c r="BO110" s="274">
        <v>214</v>
      </c>
      <c r="BP110" s="274">
        <v>229</v>
      </c>
      <c r="BQ110" s="274">
        <v>204</v>
      </c>
      <c r="BR110" s="274">
        <v>194</v>
      </c>
      <c r="BS110" s="274">
        <v>174</v>
      </c>
      <c r="BT110" s="274">
        <v>137</v>
      </c>
      <c r="BU110" s="274">
        <v>152</v>
      </c>
      <c r="BV110" s="274">
        <v>163</v>
      </c>
      <c r="BW110" s="274">
        <v>128</v>
      </c>
      <c r="BX110" s="274">
        <v>134</v>
      </c>
      <c r="BY110" s="274">
        <v>174</v>
      </c>
      <c r="BZ110" s="274">
        <v>127</v>
      </c>
      <c r="CA110" s="274">
        <v>108</v>
      </c>
      <c r="CB110" s="274">
        <v>107</v>
      </c>
      <c r="CC110" s="274">
        <v>80</v>
      </c>
      <c r="CD110" s="274">
        <v>83</v>
      </c>
      <c r="CE110" s="274">
        <v>88</v>
      </c>
      <c r="CF110" s="274">
        <v>97</v>
      </c>
      <c r="CG110" s="274">
        <v>81</v>
      </c>
      <c r="CH110" s="274">
        <v>79</v>
      </c>
      <c r="CI110" s="274">
        <v>58</v>
      </c>
      <c r="CJ110" s="274">
        <v>72</v>
      </c>
      <c r="CK110" s="274">
        <v>56</v>
      </c>
      <c r="CL110" s="274">
        <v>45</v>
      </c>
      <c r="CM110" s="274">
        <v>40</v>
      </c>
      <c r="CN110" s="274">
        <v>25</v>
      </c>
      <c r="CO110" s="274">
        <v>39</v>
      </c>
      <c r="CP110" s="274">
        <v>151</v>
      </c>
    </row>
    <row r="111" spans="1:94" ht="19.95" customHeight="1">
      <c r="A111" s="962"/>
      <c r="B111" s="274" t="s">
        <v>458</v>
      </c>
      <c r="C111" s="274">
        <v>11805</v>
      </c>
      <c r="D111" s="274">
        <v>121</v>
      </c>
      <c r="E111" s="274">
        <v>128</v>
      </c>
      <c r="F111" s="274">
        <v>140</v>
      </c>
      <c r="G111" s="274">
        <v>136</v>
      </c>
      <c r="H111" s="274">
        <v>140</v>
      </c>
      <c r="I111" s="274">
        <v>155</v>
      </c>
      <c r="J111" s="274">
        <v>141</v>
      </c>
      <c r="K111" s="274">
        <v>136</v>
      </c>
      <c r="L111" s="274">
        <v>129</v>
      </c>
      <c r="M111" s="274">
        <v>149</v>
      </c>
      <c r="N111" s="274">
        <v>104</v>
      </c>
      <c r="O111" s="274">
        <v>100</v>
      </c>
      <c r="P111" s="274">
        <v>128</v>
      </c>
      <c r="Q111" s="274">
        <v>134</v>
      </c>
      <c r="R111" s="274">
        <v>113</v>
      </c>
      <c r="S111" s="274">
        <v>124</v>
      </c>
      <c r="T111" s="274">
        <v>97</v>
      </c>
      <c r="U111" s="274">
        <v>112</v>
      </c>
      <c r="V111" s="274">
        <v>93</v>
      </c>
      <c r="W111" s="274">
        <v>85</v>
      </c>
      <c r="X111" s="274">
        <v>64</v>
      </c>
      <c r="Y111" s="274">
        <v>100</v>
      </c>
      <c r="Z111" s="274">
        <v>112</v>
      </c>
      <c r="AA111" s="274">
        <v>138</v>
      </c>
      <c r="AB111" s="274">
        <v>145</v>
      </c>
      <c r="AC111" s="274">
        <v>165</v>
      </c>
      <c r="AD111" s="274">
        <v>181</v>
      </c>
      <c r="AE111" s="274">
        <v>198</v>
      </c>
      <c r="AF111" s="274">
        <v>231</v>
      </c>
      <c r="AG111" s="274">
        <v>204</v>
      </c>
      <c r="AH111" s="274">
        <v>213</v>
      </c>
      <c r="AI111" s="274">
        <v>218</v>
      </c>
      <c r="AJ111" s="274">
        <v>200</v>
      </c>
      <c r="AK111" s="274">
        <v>176</v>
      </c>
      <c r="AL111" s="274">
        <v>171</v>
      </c>
      <c r="AM111" s="274">
        <v>166</v>
      </c>
      <c r="AN111" s="274">
        <v>166</v>
      </c>
      <c r="AO111" s="274">
        <v>121</v>
      </c>
      <c r="AP111" s="274">
        <v>189</v>
      </c>
      <c r="AQ111" s="274">
        <v>184</v>
      </c>
      <c r="AR111" s="274">
        <v>151</v>
      </c>
      <c r="AS111" s="274">
        <v>161</v>
      </c>
      <c r="AT111" s="274">
        <v>116</v>
      </c>
      <c r="AU111" s="274">
        <v>123</v>
      </c>
      <c r="AV111" s="274">
        <v>133</v>
      </c>
      <c r="AW111" s="274">
        <v>143</v>
      </c>
      <c r="AX111" s="274">
        <v>159</v>
      </c>
      <c r="AY111" s="274">
        <v>103</v>
      </c>
      <c r="AZ111" s="274">
        <v>151</v>
      </c>
      <c r="BA111" s="274">
        <v>167</v>
      </c>
      <c r="BB111" s="274">
        <v>159</v>
      </c>
      <c r="BC111" s="274">
        <v>155</v>
      </c>
      <c r="BD111" s="274">
        <v>173</v>
      </c>
      <c r="BE111" s="274">
        <v>152</v>
      </c>
      <c r="BF111" s="274">
        <v>181</v>
      </c>
      <c r="BG111" s="274">
        <v>187</v>
      </c>
      <c r="BH111" s="274">
        <v>196</v>
      </c>
      <c r="BI111" s="274">
        <v>162</v>
      </c>
      <c r="BJ111" s="274">
        <v>166</v>
      </c>
      <c r="BK111" s="274">
        <v>157</v>
      </c>
      <c r="BL111" s="274">
        <v>152</v>
      </c>
      <c r="BM111" s="274">
        <v>158</v>
      </c>
      <c r="BN111" s="274">
        <v>140</v>
      </c>
      <c r="BO111" s="274">
        <v>141</v>
      </c>
      <c r="BP111" s="274">
        <v>155</v>
      </c>
      <c r="BQ111" s="274">
        <v>130</v>
      </c>
      <c r="BR111" s="274">
        <v>124</v>
      </c>
      <c r="BS111" s="274">
        <v>131</v>
      </c>
      <c r="BT111" s="274">
        <v>127</v>
      </c>
      <c r="BU111" s="274">
        <v>100</v>
      </c>
      <c r="BV111" s="274">
        <v>102</v>
      </c>
      <c r="BW111" s="274">
        <v>116</v>
      </c>
      <c r="BX111" s="274">
        <v>107</v>
      </c>
      <c r="BY111" s="274">
        <v>110</v>
      </c>
      <c r="BZ111" s="274">
        <v>93</v>
      </c>
      <c r="CA111" s="274">
        <v>91</v>
      </c>
      <c r="CB111" s="274">
        <v>89</v>
      </c>
      <c r="CC111" s="274">
        <v>72</v>
      </c>
      <c r="CD111" s="274">
        <v>68</v>
      </c>
      <c r="CE111" s="274">
        <v>62</v>
      </c>
      <c r="CF111" s="274">
        <v>63</v>
      </c>
      <c r="CG111" s="274">
        <v>72</v>
      </c>
      <c r="CH111" s="274">
        <v>86</v>
      </c>
      <c r="CI111" s="274">
        <v>54</v>
      </c>
      <c r="CJ111" s="274">
        <v>43</v>
      </c>
      <c r="CK111" s="274">
        <v>47</v>
      </c>
      <c r="CL111" s="274">
        <v>47</v>
      </c>
      <c r="CM111" s="274">
        <v>43</v>
      </c>
      <c r="CN111" s="274">
        <v>44</v>
      </c>
      <c r="CO111" s="274">
        <v>36</v>
      </c>
      <c r="CP111" s="274">
        <v>100</v>
      </c>
    </row>
    <row r="112" spans="1:94" ht="19.95" customHeight="1">
      <c r="A112" s="962"/>
      <c r="B112" s="274" t="s">
        <v>459</v>
      </c>
      <c r="C112" s="274">
        <v>14178</v>
      </c>
      <c r="D112" s="274">
        <v>164</v>
      </c>
      <c r="E112" s="274">
        <v>146</v>
      </c>
      <c r="F112" s="274">
        <v>135</v>
      </c>
      <c r="G112" s="274">
        <v>144</v>
      </c>
      <c r="H112" s="274">
        <v>141</v>
      </c>
      <c r="I112" s="274">
        <v>149</v>
      </c>
      <c r="J112" s="274">
        <v>147</v>
      </c>
      <c r="K112" s="274">
        <v>160</v>
      </c>
      <c r="L112" s="274">
        <v>138</v>
      </c>
      <c r="M112" s="274">
        <v>116</v>
      </c>
      <c r="N112" s="274">
        <v>131</v>
      </c>
      <c r="O112" s="274">
        <v>142</v>
      </c>
      <c r="P112" s="274">
        <v>146</v>
      </c>
      <c r="Q112" s="274">
        <v>125</v>
      </c>
      <c r="R112" s="274">
        <v>118</v>
      </c>
      <c r="S112" s="274">
        <v>106</v>
      </c>
      <c r="T112" s="274">
        <v>101</v>
      </c>
      <c r="U112" s="274">
        <v>123</v>
      </c>
      <c r="V112" s="274">
        <v>88</v>
      </c>
      <c r="W112" s="274">
        <v>91</v>
      </c>
      <c r="X112" s="274">
        <v>70</v>
      </c>
      <c r="Y112" s="274">
        <v>86</v>
      </c>
      <c r="Z112" s="274">
        <v>131</v>
      </c>
      <c r="AA112" s="274">
        <v>151</v>
      </c>
      <c r="AB112" s="274">
        <v>208</v>
      </c>
      <c r="AC112" s="274">
        <v>282</v>
      </c>
      <c r="AD112" s="274">
        <v>246</v>
      </c>
      <c r="AE112" s="274">
        <v>306</v>
      </c>
      <c r="AF112" s="274">
        <v>374</v>
      </c>
      <c r="AG112" s="274">
        <v>368</v>
      </c>
      <c r="AH112" s="274">
        <v>318</v>
      </c>
      <c r="AI112" s="274">
        <v>306</v>
      </c>
      <c r="AJ112" s="274">
        <v>317</v>
      </c>
      <c r="AK112" s="274">
        <v>251</v>
      </c>
      <c r="AL112" s="274">
        <v>249</v>
      </c>
      <c r="AM112" s="274">
        <v>301</v>
      </c>
      <c r="AN112" s="274">
        <v>289</v>
      </c>
      <c r="AO112" s="274">
        <v>241</v>
      </c>
      <c r="AP112" s="274">
        <v>251</v>
      </c>
      <c r="AQ112" s="274">
        <v>196</v>
      </c>
      <c r="AR112" s="274">
        <v>228</v>
      </c>
      <c r="AS112" s="274">
        <v>221</v>
      </c>
      <c r="AT112" s="274">
        <v>179</v>
      </c>
      <c r="AU112" s="274">
        <v>146</v>
      </c>
      <c r="AV112" s="274">
        <v>161</v>
      </c>
      <c r="AW112" s="274">
        <v>159</v>
      </c>
      <c r="AX112" s="274">
        <v>158</v>
      </c>
      <c r="AY112" s="274">
        <v>181</v>
      </c>
      <c r="AZ112" s="274">
        <v>168</v>
      </c>
      <c r="BA112" s="274">
        <v>143</v>
      </c>
      <c r="BB112" s="274">
        <v>169</v>
      </c>
      <c r="BC112" s="274">
        <v>160</v>
      </c>
      <c r="BD112" s="274">
        <v>187</v>
      </c>
      <c r="BE112" s="274">
        <v>196</v>
      </c>
      <c r="BF112" s="274">
        <v>160</v>
      </c>
      <c r="BG112" s="274">
        <v>169</v>
      </c>
      <c r="BH112" s="274">
        <v>164</v>
      </c>
      <c r="BI112" s="274">
        <v>197</v>
      </c>
      <c r="BJ112" s="274">
        <v>183</v>
      </c>
      <c r="BK112" s="274">
        <v>196</v>
      </c>
      <c r="BL112" s="274">
        <v>205</v>
      </c>
      <c r="BM112" s="274">
        <v>167</v>
      </c>
      <c r="BN112" s="274">
        <v>172</v>
      </c>
      <c r="BO112" s="274">
        <v>152</v>
      </c>
      <c r="BP112" s="274">
        <v>140</v>
      </c>
      <c r="BQ112" s="274">
        <v>159</v>
      </c>
      <c r="BR112" s="274">
        <v>132</v>
      </c>
      <c r="BS112" s="274">
        <v>122</v>
      </c>
      <c r="BT112" s="274">
        <v>113</v>
      </c>
      <c r="BU112" s="274">
        <v>113</v>
      </c>
      <c r="BV112" s="274">
        <v>128</v>
      </c>
      <c r="BW112" s="274">
        <v>112</v>
      </c>
      <c r="BX112" s="274">
        <v>114</v>
      </c>
      <c r="BY112" s="274">
        <v>107</v>
      </c>
      <c r="BZ112" s="274">
        <v>78</v>
      </c>
      <c r="CA112" s="274">
        <v>68</v>
      </c>
      <c r="CB112" s="274">
        <v>83</v>
      </c>
      <c r="CC112" s="274">
        <v>73</v>
      </c>
      <c r="CD112" s="274">
        <v>66</v>
      </c>
      <c r="CE112" s="274">
        <v>71</v>
      </c>
      <c r="CF112" s="274">
        <v>75</v>
      </c>
      <c r="CG112" s="274">
        <v>87</v>
      </c>
      <c r="CH112" s="274">
        <v>65</v>
      </c>
      <c r="CI112" s="274">
        <v>59</v>
      </c>
      <c r="CJ112" s="274">
        <v>53</v>
      </c>
      <c r="CK112" s="274">
        <v>55</v>
      </c>
      <c r="CL112" s="274">
        <v>70</v>
      </c>
      <c r="CM112" s="274">
        <v>44</v>
      </c>
      <c r="CN112" s="274">
        <v>47</v>
      </c>
      <c r="CO112" s="274">
        <v>30</v>
      </c>
      <c r="CP112" s="274">
        <v>141</v>
      </c>
    </row>
    <row r="113" spans="1:102" ht="19.95" customHeight="1">
      <c r="A113" s="962"/>
      <c r="B113" s="274" t="s">
        <v>460</v>
      </c>
      <c r="C113" s="274">
        <v>12970</v>
      </c>
      <c r="D113" s="274">
        <v>200</v>
      </c>
      <c r="E113" s="274">
        <v>201</v>
      </c>
      <c r="F113" s="274">
        <v>187</v>
      </c>
      <c r="G113" s="274">
        <v>189</v>
      </c>
      <c r="H113" s="274">
        <v>185</v>
      </c>
      <c r="I113" s="274">
        <v>174</v>
      </c>
      <c r="J113" s="274">
        <v>166</v>
      </c>
      <c r="K113" s="274">
        <v>192</v>
      </c>
      <c r="L113" s="274">
        <v>172</v>
      </c>
      <c r="M113" s="274">
        <v>156</v>
      </c>
      <c r="N113" s="274">
        <v>119</v>
      </c>
      <c r="O113" s="274">
        <v>132</v>
      </c>
      <c r="P113" s="274">
        <v>124</v>
      </c>
      <c r="Q113" s="274">
        <v>117</v>
      </c>
      <c r="R113" s="274">
        <v>108</v>
      </c>
      <c r="S113" s="274">
        <v>83</v>
      </c>
      <c r="T113" s="274">
        <v>96</v>
      </c>
      <c r="U113" s="274">
        <v>79</v>
      </c>
      <c r="V113" s="274">
        <v>98</v>
      </c>
      <c r="W113" s="274">
        <v>98</v>
      </c>
      <c r="X113" s="274">
        <v>70</v>
      </c>
      <c r="Y113" s="274">
        <v>120</v>
      </c>
      <c r="Z113" s="274">
        <v>132</v>
      </c>
      <c r="AA113" s="274">
        <v>175</v>
      </c>
      <c r="AB113" s="274">
        <v>238</v>
      </c>
      <c r="AC113" s="274">
        <v>262</v>
      </c>
      <c r="AD113" s="274">
        <v>268</v>
      </c>
      <c r="AE113" s="274">
        <v>318</v>
      </c>
      <c r="AF113" s="274">
        <v>360</v>
      </c>
      <c r="AG113" s="274">
        <v>351</v>
      </c>
      <c r="AH113" s="274">
        <v>335</v>
      </c>
      <c r="AI113" s="274">
        <v>284</v>
      </c>
      <c r="AJ113" s="274">
        <v>315</v>
      </c>
      <c r="AK113" s="274">
        <v>262</v>
      </c>
      <c r="AL113" s="274">
        <v>230</v>
      </c>
      <c r="AM113" s="274">
        <v>290</v>
      </c>
      <c r="AN113" s="274">
        <v>228</v>
      </c>
      <c r="AO113" s="274">
        <v>226</v>
      </c>
      <c r="AP113" s="274">
        <v>257</v>
      </c>
      <c r="AQ113" s="274">
        <v>242</v>
      </c>
      <c r="AR113" s="274">
        <v>210</v>
      </c>
      <c r="AS113" s="274">
        <v>185</v>
      </c>
      <c r="AT113" s="274">
        <v>157</v>
      </c>
      <c r="AU113" s="274">
        <v>138</v>
      </c>
      <c r="AV113" s="274">
        <v>161</v>
      </c>
      <c r="AW113" s="274">
        <v>152</v>
      </c>
      <c r="AX113" s="274">
        <v>128</v>
      </c>
      <c r="AY113" s="274">
        <v>141</v>
      </c>
      <c r="AZ113" s="274">
        <v>152</v>
      </c>
      <c r="BA113" s="274">
        <v>146</v>
      </c>
      <c r="BB113" s="274">
        <v>137</v>
      </c>
      <c r="BC113" s="274">
        <v>166</v>
      </c>
      <c r="BD113" s="274">
        <v>134</v>
      </c>
      <c r="BE113" s="274">
        <v>145</v>
      </c>
      <c r="BF113" s="274">
        <v>147</v>
      </c>
      <c r="BG113" s="274">
        <v>147</v>
      </c>
      <c r="BH113" s="274">
        <v>139</v>
      </c>
      <c r="BI113" s="274">
        <v>123</v>
      </c>
      <c r="BJ113" s="274">
        <v>129</v>
      </c>
      <c r="BK113" s="274">
        <v>130</v>
      </c>
      <c r="BL113" s="274">
        <v>117</v>
      </c>
      <c r="BM113" s="274">
        <v>131</v>
      </c>
      <c r="BN113" s="274">
        <v>125</v>
      </c>
      <c r="BO113" s="274">
        <v>128</v>
      </c>
      <c r="BP113" s="274">
        <v>105</v>
      </c>
      <c r="BQ113" s="274">
        <v>91</v>
      </c>
      <c r="BR113" s="274">
        <v>97</v>
      </c>
      <c r="BS113" s="274">
        <v>67</v>
      </c>
      <c r="BT113" s="274">
        <v>88</v>
      </c>
      <c r="BU113" s="274">
        <v>72</v>
      </c>
      <c r="BV113" s="274">
        <v>85</v>
      </c>
      <c r="BW113" s="274">
        <v>65</v>
      </c>
      <c r="BX113" s="274">
        <v>63</v>
      </c>
      <c r="BY113" s="274">
        <v>85</v>
      </c>
      <c r="BZ113" s="274">
        <v>54</v>
      </c>
      <c r="CA113" s="274">
        <v>54</v>
      </c>
      <c r="CB113" s="274">
        <v>57</v>
      </c>
      <c r="CC113" s="274">
        <v>55</v>
      </c>
      <c r="CD113" s="274">
        <v>58</v>
      </c>
      <c r="CE113" s="274">
        <v>48</v>
      </c>
      <c r="CF113" s="274">
        <v>45</v>
      </c>
      <c r="CG113" s="274">
        <v>54</v>
      </c>
      <c r="CH113" s="274">
        <v>53</v>
      </c>
      <c r="CI113" s="274">
        <v>56</v>
      </c>
      <c r="CJ113" s="274">
        <v>43</v>
      </c>
      <c r="CK113" s="274">
        <v>44</v>
      </c>
      <c r="CL113" s="274">
        <v>35</v>
      </c>
      <c r="CM113" s="274">
        <v>35</v>
      </c>
      <c r="CN113" s="274">
        <v>30</v>
      </c>
      <c r="CO113" s="274">
        <v>26</v>
      </c>
      <c r="CP113" s="274">
        <v>98</v>
      </c>
    </row>
    <row r="114" spans="1:102" ht="19.95" customHeight="1">
      <c r="A114" s="963"/>
      <c r="B114" s="280" t="s">
        <v>461</v>
      </c>
      <c r="C114" s="280">
        <f>SUM(C106:C113)</f>
        <v>116427</v>
      </c>
      <c r="D114" s="280">
        <f t="shared" ref="D114:BO114" si="20">SUM(D106:D113)</f>
        <v>1213</v>
      </c>
      <c r="E114" s="280">
        <f t="shared" si="20"/>
        <v>1311</v>
      </c>
      <c r="F114" s="280">
        <f t="shared" si="20"/>
        <v>1245</v>
      </c>
      <c r="G114" s="280">
        <f t="shared" si="20"/>
        <v>1227</v>
      </c>
      <c r="H114" s="280">
        <f t="shared" si="20"/>
        <v>1293</v>
      </c>
      <c r="I114" s="280">
        <f t="shared" si="20"/>
        <v>1294</v>
      </c>
      <c r="J114" s="280">
        <f t="shared" si="20"/>
        <v>1310</v>
      </c>
      <c r="K114" s="280">
        <f t="shared" si="20"/>
        <v>1269</v>
      </c>
      <c r="L114" s="280">
        <f t="shared" si="20"/>
        <v>1314</v>
      </c>
      <c r="M114" s="280">
        <f t="shared" si="20"/>
        <v>1279</v>
      </c>
      <c r="N114" s="280">
        <f t="shared" si="20"/>
        <v>1110</v>
      </c>
      <c r="O114" s="280">
        <f t="shared" si="20"/>
        <v>1184</v>
      </c>
      <c r="P114" s="280">
        <f t="shared" si="20"/>
        <v>1150</v>
      </c>
      <c r="Q114" s="280">
        <f t="shared" si="20"/>
        <v>1138</v>
      </c>
      <c r="R114" s="280">
        <f t="shared" si="20"/>
        <v>1053</v>
      </c>
      <c r="S114" s="280">
        <f t="shared" si="20"/>
        <v>1096</v>
      </c>
      <c r="T114" s="280">
        <f t="shared" si="20"/>
        <v>1003</v>
      </c>
      <c r="U114" s="280">
        <f t="shared" si="20"/>
        <v>991</v>
      </c>
      <c r="V114" s="280">
        <f t="shared" si="20"/>
        <v>908</v>
      </c>
      <c r="W114" s="280">
        <f t="shared" si="20"/>
        <v>899</v>
      </c>
      <c r="X114" s="280">
        <f t="shared" si="20"/>
        <v>817</v>
      </c>
      <c r="Y114" s="280">
        <f t="shared" si="20"/>
        <v>979</v>
      </c>
      <c r="Z114" s="280">
        <f t="shared" si="20"/>
        <v>1167</v>
      </c>
      <c r="AA114" s="280">
        <f t="shared" si="20"/>
        <v>1407</v>
      </c>
      <c r="AB114" s="280">
        <f t="shared" si="20"/>
        <v>1714</v>
      </c>
      <c r="AC114" s="280">
        <f t="shared" si="20"/>
        <v>1868</v>
      </c>
      <c r="AD114" s="280">
        <f t="shared" si="20"/>
        <v>1877</v>
      </c>
      <c r="AE114" s="280">
        <f t="shared" si="20"/>
        <v>2211</v>
      </c>
      <c r="AF114" s="280">
        <f t="shared" si="20"/>
        <v>2584</v>
      </c>
      <c r="AG114" s="280">
        <f t="shared" si="20"/>
        <v>2547</v>
      </c>
      <c r="AH114" s="280">
        <f t="shared" si="20"/>
        <v>2359</v>
      </c>
      <c r="AI114" s="280">
        <f t="shared" si="20"/>
        <v>2344</v>
      </c>
      <c r="AJ114" s="280">
        <f t="shared" si="20"/>
        <v>2295</v>
      </c>
      <c r="AK114" s="280">
        <f t="shared" si="20"/>
        <v>2125</v>
      </c>
      <c r="AL114" s="280">
        <f t="shared" si="20"/>
        <v>1970</v>
      </c>
      <c r="AM114" s="280">
        <f t="shared" si="20"/>
        <v>2044</v>
      </c>
      <c r="AN114" s="280">
        <f t="shared" si="20"/>
        <v>1840</v>
      </c>
      <c r="AO114" s="280">
        <f t="shared" si="20"/>
        <v>1775</v>
      </c>
      <c r="AP114" s="280">
        <f t="shared" si="20"/>
        <v>1896</v>
      </c>
      <c r="AQ114" s="280">
        <f t="shared" si="20"/>
        <v>1724</v>
      </c>
      <c r="AR114" s="280">
        <f t="shared" si="20"/>
        <v>1730</v>
      </c>
      <c r="AS114" s="280">
        <f t="shared" si="20"/>
        <v>1563</v>
      </c>
      <c r="AT114" s="280">
        <f t="shared" si="20"/>
        <v>1400</v>
      </c>
      <c r="AU114" s="280">
        <f t="shared" si="20"/>
        <v>1247</v>
      </c>
      <c r="AV114" s="280">
        <f t="shared" si="20"/>
        <v>1362</v>
      </c>
      <c r="AW114" s="280">
        <f t="shared" si="20"/>
        <v>1386</v>
      </c>
      <c r="AX114" s="280">
        <f t="shared" si="20"/>
        <v>1349</v>
      </c>
      <c r="AY114" s="280">
        <f t="shared" si="20"/>
        <v>1322</v>
      </c>
      <c r="AZ114" s="280">
        <f t="shared" si="20"/>
        <v>1407</v>
      </c>
      <c r="BA114" s="280">
        <f t="shared" si="20"/>
        <v>1548</v>
      </c>
      <c r="BB114" s="280">
        <f t="shared" si="20"/>
        <v>1522</v>
      </c>
      <c r="BC114" s="280">
        <f t="shared" si="20"/>
        <v>1609</v>
      </c>
      <c r="BD114" s="280">
        <f t="shared" si="20"/>
        <v>1607</v>
      </c>
      <c r="BE114" s="280">
        <f t="shared" si="20"/>
        <v>1524</v>
      </c>
      <c r="BF114" s="280">
        <f t="shared" si="20"/>
        <v>1544</v>
      </c>
      <c r="BG114" s="280">
        <f t="shared" si="20"/>
        <v>1645</v>
      </c>
      <c r="BH114" s="280">
        <f t="shared" si="20"/>
        <v>1660</v>
      </c>
      <c r="BI114" s="280">
        <f t="shared" si="20"/>
        <v>1568</v>
      </c>
      <c r="BJ114" s="280">
        <f t="shared" si="20"/>
        <v>1617</v>
      </c>
      <c r="BK114" s="280">
        <f t="shared" si="20"/>
        <v>1596</v>
      </c>
      <c r="BL114" s="280">
        <f t="shared" si="20"/>
        <v>1473</v>
      </c>
      <c r="BM114" s="280">
        <f t="shared" si="20"/>
        <v>1397</v>
      </c>
      <c r="BN114" s="280">
        <f t="shared" si="20"/>
        <v>1334</v>
      </c>
      <c r="BO114" s="280">
        <f t="shared" si="20"/>
        <v>1353</v>
      </c>
      <c r="BP114" s="280">
        <f t="shared" ref="BP114:CP114" si="21">SUM(BP106:BP113)</f>
        <v>1308</v>
      </c>
      <c r="BQ114" s="280">
        <f t="shared" si="21"/>
        <v>1209</v>
      </c>
      <c r="BR114" s="280">
        <f t="shared" si="21"/>
        <v>1113</v>
      </c>
      <c r="BS114" s="280">
        <f t="shared" si="21"/>
        <v>1002</v>
      </c>
      <c r="BT114" s="280">
        <f t="shared" si="21"/>
        <v>974</v>
      </c>
      <c r="BU114" s="280">
        <f t="shared" si="21"/>
        <v>917</v>
      </c>
      <c r="BV114" s="280">
        <f t="shared" si="21"/>
        <v>956</v>
      </c>
      <c r="BW114" s="280">
        <f t="shared" si="21"/>
        <v>855</v>
      </c>
      <c r="BX114" s="280">
        <f t="shared" si="21"/>
        <v>872</v>
      </c>
      <c r="BY114" s="280">
        <f t="shared" si="21"/>
        <v>940</v>
      </c>
      <c r="BZ114" s="280">
        <f t="shared" si="21"/>
        <v>733</v>
      </c>
      <c r="CA114" s="280">
        <f t="shared" si="21"/>
        <v>703</v>
      </c>
      <c r="CB114" s="280">
        <f t="shared" si="21"/>
        <v>729</v>
      </c>
      <c r="CC114" s="280">
        <f t="shared" si="21"/>
        <v>613</v>
      </c>
      <c r="CD114" s="280">
        <f t="shared" si="21"/>
        <v>570</v>
      </c>
      <c r="CE114" s="280">
        <f t="shared" si="21"/>
        <v>562</v>
      </c>
      <c r="CF114" s="280">
        <f t="shared" si="21"/>
        <v>606</v>
      </c>
      <c r="CG114" s="280">
        <f t="shared" si="21"/>
        <v>610</v>
      </c>
      <c r="CH114" s="280">
        <f t="shared" si="21"/>
        <v>569</v>
      </c>
      <c r="CI114" s="280">
        <f t="shared" si="21"/>
        <v>481</v>
      </c>
      <c r="CJ114" s="280">
        <f t="shared" si="21"/>
        <v>461</v>
      </c>
      <c r="CK114" s="280">
        <f t="shared" si="21"/>
        <v>451</v>
      </c>
      <c r="CL114" s="280">
        <f t="shared" si="21"/>
        <v>432</v>
      </c>
      <c r="CM114" s="280">
        <f t="shared" si="21"/>
        <v>384</v>
      </c>
      <c r="CN114" s="280">
        <f t="shared" si="21"/>
        <v>316</v>
      </c>
      <c r="CO114" s="280">
        <f t="shared" si="21"/>
        <v>309</v>
      </c>
      <c r="CP114" s="280">
        <f t="shared" si="21"/>
        <v>1159</v>
      </c>
    </row>
    <row r="115" spans="1:102" ht="19.95" customHeight="1">
      <c r="A115" s="425" t="s">
        <v>1</v>
      </c>
      <c r="B115" s="425"/>
      <c r="C115" s="280">
        <f>+C114+C105+C96</f>
        <v>323798</v>
      </c>
      <c r="D115" s="280">
        <f t="shared" ref="D115:BO115" si="22">+D114+D105+D96</f>
        <v>3036</v>
      </c>
      <c r="E115" s="280">
        <f t="shared" si="22"/>
        <v>3211</v>
      </c>
      <c r="F115" s="280">
        <f t="shared" si="22"/>
        <v>3090</v>
      </c>
      <c r="G115" s="280">
        <f t="shared" si="22"/>
        <v>3144</v>
      </c>
      <c r="H115" s="280">
        <f t="shared" si="22"/>
        <v>3199</v>
      </c>
      <c r="I115" s="280">
        <f t="shared" si="22"/>
        <v>3261</v>
      </c>
      <c r="J115" s="280">
        <f t="shared" si="22"/>
        <v>3272</v>
      </c>
      <c r="K115" s="280">
        <f t="shared" si="22"/>
        <v>3246</v>
      </c>
      <c r="L115" s="280">
        <f t="shared" si="22"/>
        <v>3334</v>
      </c>
      <c r="M115" s="280">
        <f t="shared" si="22"/>
        <v>3361</v>
      </c>
      <c r="N115" s="280">
        <f t="shared" si="22"/>
        <v>2982</v>
      </c>
      <c r="O115" s="280">
        <f t="shared" si="22"/>
        <v>2993</v>
      </c>
      <c r="P115" s="280">
        <f t="shared" si="22"/>
        <v>2921</v>
      </c>
      <c r="Q115" s="280">
        <f t="shared" si="22"/>
        <v>2828</v>
      </c>
      <c r="R115" s="280">
        <f t="shared" si="22"/>
        <v>2657</v>
      </c>
      <c r="S115" s="280">
        <f t="shared" si="22"/>
        <v>2662</v>
      </c>
      <c r="T115" s="280">
        <f t="shared" si="22"/>
        <v>2609</v>
      </c>
      <c r="U115" s="280">
        <f t="shared" si="22"/>
        <v>2690</v>
      </c>
      <c r="V115" s="280">
        <f t="shared" si="22"/>
        <v>3073</v>
      </c>
      <c r="W115" s="280">
        <f t="shared" si="22"/>
        <v>4145</v>
      </c>
      <c r="X115" s="280">
        <f t="shared" si="22"/>
        <v>4484</v>
      </c>
      <c r="Y115" s="280">
        <f t="shared" si="22"/>
        <v>4938</v>
      </c>
      <c r="Z115" s="280">
        <f t="shared" si="22"/>
        <v>5501</v>
      </c>
      <c r="AA115" s="280">
        <f t="shared" si="22"/>
        <v>6073</v>
      </c>
      <c r="AB115" s="280">
        <f t="shared" si="22"/>
        <v>6204</v>
      </c>
      <c r="AC115" s="280">
        <f t="shared" si="22"/>
        <v>5999</v>
      </c>
      <c r="AD115" s="280">
        <f t="shared" si="22"/>
        <v>6124</v>
      </c>
      <c r="AE115" s="280">
        <f t="shared" si="22"/>
        <v>6812</v>
      </c>
      <c r="AF115" s="280">
        <f t="shared" si="22"/>
        <v>7418</v>
      </c>
      <c r="AG115" s="280">
        <f t="shared" si="22"/>
        <v>7168</v>
      </c>
      <c r="AH115" s="280">
        <f t="shared" si="22"/>
        <v>6715</v>
      </c>
      <c r="AI115" s="280">
        <f t="shared" si="22"/>
        <v>6646</v>
      </c>
      <c r="AJ115" s="280">
        <f t="shared" si="22"/>
        <v>6128</v>
      </c>
      <c r="AK115" s="280">
        <f t="shared" si="22"/>
        <v>5905</v>
      </c>
      <c r="AL115" s="280">
        <f t="shared" si="22"/>
        <v>5432</v>
      </c>
      <c r="AM115" s="280">
        <f t="shared" si="22"/>
        <v>5309</v>
      </c>
      <c r="AN115" s="280">
        <f t="shared" si="22"/>
        <v>4850</v>
      </c>
      <c r="AO115" s="280">
        <f t="shared" si="22"/>
        <v>4850</v>
      </c>
      <c r="AP115" s="280">
        <f t="shared" si="22"/>
        <v>4632</v>
      </c>
      <c r="AQ115" s="280">
        <f t="shared" si="22"/>
        <v>4511</v>
      </c>
      <c r="AR115" s="280">
        <f t="shared" si="22"/>
        <v>4355</v>
      </c>
      <c r="AS115" s="280">
        <f t="shared" si="22"/>
        <v>4088</v>
      </c>
      <c r="AT115" s="280">
        <f t="shared" si="22"/>
        <v>3734</v>
      </c>
      <c r="AU115" s="280">
        <f t="shared" si="22"/>
        <v>3383</v>
      </c>
      <c r="AV115" s="280">
        <f t="shared" si="22"/>
        <v>3651</v>
      </c>
      <c r="AW115" s="280">
        <f t="shared" si="22"/>
        <v>3475</v>
      </c>
      <c r="AX115" s="280">
        <f t="shared" si="22"/>
        <v>3425</v>
      </c>
      <c r="AY115" s="280">
        <f t="shared" si="22"/>
        <v>3644</v>
      </c>
      <c r="AZ115" s="280">
        <f t="shared" si="22"/>
        <v>3803</v>
      </c>
      <c r="BA115" s="280">
        <f t="shared" si="22"/>
        <v>3995</v>
      </c>
      <c r="BB115" s="280">
        <f t="shared" si="22"/>
        <v>4067</v>
      </c>
      <c r="BC115" s="280">
        <f t="shared" si="22"/>
        <v>4288</v>
      </c>
      <c r="BD115" s="280">
        <f t="shared" si="22"/>
        <v>4306</v>
      </c>
      <c r="BE115" s="280">
        <f t="shared" si="22"/>
        <v>4070</v>
      </c>
      <c r="BF115" s="280">
        <f t="shared" si="22"/>
        <v>4256</v>
      </c>
      <c r="BG115" s="280">
        <f t="shared" si="22"/>
        <v>4342</v>
      </c>
      <c r="BH115" s="280">
        <f t="shared" si="22"/>
        <v>4415</v>
      </c>
      <c r="BI115" s="280">
        <f t="shared" si="22"/>
        <v>4279</v>
      </c>
      <c r="BJ115" s="280">
        <f t="shared" si="22"/>
        <v>4239</v>
      </c>
      <c r="BK115" s="280">
        <f t="shared" si="22"/>
        <v>4068</v>
      </c>
      <c r="BL115" s="280">
        <f t="shared" si="22"/>
        <v>3797</v>
      </c>
      <c r="BM115" s="280">
        <f t="shared" si="22"/>
        <v>3793</v>
      </c>
      <c r="BN115" s="280">
        <f t="shared" si="22"/>
        <v>3610</v>
      </c>
      <c r="BO115" s="280">
        <f t="shared" si="22"/>
        <v>3403</v>
      </c>
      <c r="BP115" s="280">
        <f t="shared" ref="BP115:CP115" si="23">+BP114+BP105+BP96</f>
        <v>3363</v>
      </c>
      <c r="BQ115" s="280">
        <f t="shared" si="23"/>
        <v>3009</v>
      </c>
      <c r="BR115" s="280">
        <f t="shared" si="23"/>
        <v>2871</v>
      </c>
      <c r="BS115" s="280">
        <f t="shared" si="23"/>
        <v>2560</v>
      </c>
      <c r="BT115" s="280">
        <f t="shared" si="23"/>
        <v>2462</v>
      </c>
      <c r="BU115" s="280">
        <f t="shared" si="23"/>
        <v>2442</v>
      </c>
      <c r="BV115" s="280">
        <f t="shared" si="23"/>
        <v>2409</v>
      </c>
      <c r="BW115" s="280">
        <f t="shared" si="23"/>
        <v>2394</v>
      </c>
      <c r="BX115" s="280">
        <f t="shared" si="23"/>
        <v>2372</v>
      </c>
      <c r="BY115" s="280">
        <f t="shared" si="23"/>
        <v>2497</v>
      </c>
      <c r="BZ115" s="280">
        <f t="shared" si="23"/>
        <v>1904</v>
      </c>
      <c r="CA115" s="280">
        <f t="shared" si="23"/>
        <v>1883</v>
      </c>
      <c r="CB115" s="280">
        <f t="shared" si="23"/>
        <v>1808</v>
      </c>
      <c r="CC115" s="280">
        <f t="shared" si="23"/>
        <v>1714</v>
      </c>
      <c r="CD115" s="280">
        <f t="shared" si="23"/>
        <v>1565</v>
      </c>
      <c r="CE115" s="280">
        <f t="shared" si="23"/>
        <v>1567</v>
      </c>
      <c r="CF115" s="280">
        <f t="shared" si="23"/>
        <v>1633</v>
      </c>
      <c r="CG115" s="280">
        <f t="shared" si="23"/>
        <v>1564</v>
      </c>
      <c r="CH115" s="280">
        <f t="shared" si="23"/>
        <v>1485</v>
      </c>
      <c r="CI115" s="280">
        <f t="shared" si="23"/>
        <v>1363</v>
      </c>
      <c r="CJ115" s="280">
        <f t="shared" si="23"/>
        <v>1234</v>
      </c>
      <c r="CK115" s="280">
        <f t="shared" si="23"/>
        <v>1236</v>
      </c>
      <c r="CL115" s="280">
        <f t="shared" si="23"/>
        <v>1073</v>
      </c>
      <c r="CM115" s="280">
        <f t="shared" si="23"/>
        <v>962</v>
      </c>
      <c r="CN115" s="280">
        <f t="shared" si="23"/>
        <v>878</v>
      </c>
      <c r="CO115" s="280">
        <f t="shared" si="23"/>
        <v>758</v>
      </c>
      <c r="CP115" s="280">
        <f t="shared" si="23"/>
        <v>2893</v>
      </c>
    </row>
    <row r="116" spans="1:102" ht="4.5" customHeight="1">
      <c r="A116" s="287"/>
      <c r="B116" s="287"/>
      <c r="C116" s="564"/>
      <c r="D116" s="564"/>
      <c r="E116" s="564"/>
      <c r="F116" s="564"/>
      <c r="G116" s="564"/>
      <c r="H116" s="564"/>
      <c r="I116" s="564"/>
      <c r="J116" s="564"/>
      <c r="K116" s="564"/>
      <c r="L116" s="564"/>
      <c r="M116" s="564"/>
      <c r="N116" s="564"/>
      <c r="O116" s="564"/>
      <c r="P116" s="564"/>
      <c r="Q116" s="564"/>
      <c r="R116" s="564"/>
      <c r="S116" s="564"/>
      <c r="T116" s="564"/>
      <c r="U116" s="564"/>
      <c r="V116" s="564"/>
      <c r="W116" s="564"/>
      <c r="X116" s="564"/>
      <c r="Y116" s="564"/>
      <c r="Z116" s="564"/>
      <c r="AA116" s="564"/>
      <c r="AB116" s="564"/>
      <c r="AC116" s="564"/>
      <c r="AD116" s="564"/>
      <c r="AE116" s="564"/>
      <c r="AF116" s="564"/>
      <c r="AG116" s="564"/>
      <c r="AH116" s="564"/>
      <c r="AI116" s="564"/>
      <c r="AJ116" s="564"/>
      <c r="AK116" s="564"/>
      <c r="AL116" s="564"/>
      <c r="AM116" s="564"/>
      <c r="AN116" s="564"/>
      <c r="AO116" s="564"/>
      <c r="AP116" s="564"/>
      <c r="AQ116" s="564"/>
      <c r="AR116" s="564"/>
      <c r="AS116" s="564"/>
      <c r="AT116" s="564"/>
      <c r="AU116" s="564"/>
      <c r="AV116" s="564"/>
      <c r="AW116" s="564"/>
      <c r="AX116" s="564"/>
      <c r="AY116" s="564"/>
      <c r="AZ116" s="564"/>
      <c r="BA116" s="564"/>
      <c r="BB116" s="564"/>
      <c r="BC116" s="564"/>
      <c r="BD116" s="564"/>
      <c r="BE116" s="564"/>
      <c r="BF116" s="564"/>
      <c r="BG116" s="564"/>
      <c r="BH116" s="564"/>
      <c r="BI116" s="564"/>
      <c r="BJ116" s="564"/>
      <c r="BK116" s="564"/>
      <c r="BL116" s="564"/>
      <c r="BM116" s="564"/>
      <c r="BN116" s="564"/>
      <c r="BO116" s="564"/>
      <c r="BP116" s="564"/>
      <c r="BQ116" s="564"/>
      <c r="BR116" s="564"/>
      <c r="BS116" s="564"/>
      <c r="BT116" s="564"/>
      <c r="BU116" s="564"/>
      <c r="BV116" s="564"/>
      <c r="BW116" s="564"/>
      <c r="BX116" s="564"/>
      <c r="BY116" s="564"/>
      <c r="BZ116" s="564"/>
      <c r="CA116" s="564"/>
      <c r="CB116" s="564"/>
      <c r="CC116" s="564"/>
      <c r="CD116" s="564"/>
      <c r="CE116" s="564"/>
      <c r="CF116" s="564"/>
      <c r="CG116" s="564"/>
      <c r="CH116" s="564"/>
      <c r="CI116" s="564"/>
      <c r="CJ116" s="564"/>
      <c r="CK116" s="564"/>
      <c r="CL116" s="564"/>
      <c r="CM116" s="564"/>
      <c r="CN116" s="564"/>
      <c r="CO116" s="564"/>
      <c r="CP116" s="564"/>
    </row>
    <row r="117" spans="1:102" ht="19.95" customHeight="1">
      <c r="A117" s="425" t="s">
        <v>26</v>
      </c>
      <c r="B117" s="425"/>
      <c r="C117" s="280">
        <f>+'2.Population-local age gender'!B48</f>
        <v>2800788</v>
      </c>
      <c r="D117" s="280">
        <f>+'2.Population-local age gender'!C48</f>
        <v>23687</v>
      </c>
      <c r="E117" s="280">
        <f>+'2.Population-local age gender'!D48</f>
        <v>24753</v>
      </c>
      <c r="F117" s="280">
        <f>+'2.Population-local age gender'!E48</f>
        <v>25749</v>
      </c>
      <c r="G117" s="280">
        <f>+'2.Population-local age gender'!F48</f>
        <v>26299</v>
      </c>
      <c r="H117" s="280">
        <f>+'2.Population-local age gender'!G48</f>
        <v>27359</v>
      </c>
      <c r="I117" s="280">
        <f>+'2.Population-local age gender'!H48</f>
        <v>28047</v>
      </c>
      <c r="J117" s="280">
        <f>+'2.Population-local age gender'!I48</f>
        <v>28158</v>
      </c>
      <c r="K117" s="280">
        <f>+'2.Population-local age gender'!J48</f>
        <v>28869</v>
      </c>
      <c r="L117" s="280">
        <f>+'2.Population-local age gender'!K48</f>
        <v>29445</v>
      </c>
      <c r="M117" s="280">
        <f>+'2.Population-local age gender'!L48</f>
        <v>30537</v>
      </c>
      <c r="N117" s="280">
        <f>+'2.Population-local age gender'!M48</f>
        <v>29319</v>
      </c>
      <c r="O117" s="280">
        <f>+'2.Population-local age gender'!N48</f>
        <v>30068</v>
      </c>
      <c r="P117" s="280">
        <f>+'2.Population-local age gender'!O48</f>
        <v>29953</v>
      </c>
      <c r="Q117" s="280">
        <f>+'2.Population-local age gender'!P48</f>
        <v>28678</v>
      </c>
      <c r="R117" s="280">
        <f>+'2.Population-local age gender'!Q48</f>
        <v>28188</v>
      </c>
      <c r="S117" s="280">
        <f>+'2.Population-local age gender'!R48</f>
        <v>27667</v>
      </c>
      <c r="T117" s="280">
        <f>+'2.Population-local age gender'!S48</f>
        <v>27099</v>
      </c>
      <c r="U117" s="280">
        <f>+'2.Population-local age gender'!T48</f>
        <v>26480</v>
      </c>
      <c r="V117" s="280">
        <f>+'2.Population-local age gender'!U48</f>
        <v>26690</v>
      </c>
      <c r="W117" s="280">
        <f>+'2.Population-local age gender'!V48</f>
        <v>29977</v>
      </c>
      <c r="X117" s="280">
        <f>+'2.Population-local age gender'!W48</f>
        <v>31306</v>
      </c>
      <c r="Y117" s="280">
        <f>+'2.Population-local age gender'!X48</f>
        <v>32744</v>
      </c>
      <c r="Z117" s="280">
        <f>+'2.Population-local age gender'!Y48</f>
        <v>33898</v>
      </c>
      <c r="AA117" s="280">
        <f>+'2.Population-local age gender'!Z48</f>
        <v>35429</v>
      </c>
      <c r="AB117" s="280">
        <f>+'2.Population-local age gender'!AA48</f>
        <v>35076</v>
      </c>
      <c r="AC117" s="280">
        <f>+'2.Population-local age gender'!AB48</f>
        <v>35026</v>
      </c>
      <c r="AD117" s="280">
        <f>+'2.Population-local age gender'!AC48</f>
        <v>36183</v>
      </c>
      <c r="AE117" s="280">
        <f>+'2.Population-local age gender'!AD48</f>
        <v>37659</v>
      </c>
      <c r="AF117" s="280">
        <f>+'2.Population-local age gender'!AE48</f>
        <v>39740</v>
      </c>
      <c r="AG117" s="280">
        <f>+'2.Population-local age gender'!AF48</f>
        <v>39457</v>
      </c>
      <c r="AH117" s="280">
        <f>+'2.Population-local age gender'!AG48</f>
        <v>38136</v>
      </c>
      <c r="AI117" s="280">
        <f>+'2.Population-local age gender'!AH48</f>
        <v>38075</v>
      </c>
      <c r="AJ117" s="280">
        <f>+'2.Population-local age gender'!AI48</f>
        <v>38227</v>
      </c>
      <c r="AK117" s="280">
        <f>+'2.Population-local age gender'!AJ48</f>
        <v>37311</v>
      </c>
      <c r="AL117" s="280">
        <f>+'2.Population-local age gender'!AK48</f>
        <v>36683</v>
      </c>
      <c r="AM117" s="280">
        <f>+'2.Population-local age gender'!AL48</f>
        <v>36814</v>
      </c>
      <c r="AN117" s="280">
        <f>+'2.Population-local age gender'!AM48</f>
        <v>35676</v>
      </c>
      <c r="AO117" s="280">
        <f>+'2.Population-local age gender'!AN48</f>
        <v>36159</v>
      </c>
      <c r="AP117" s="280">
        <f>+'2.Population-local age gender'!AO48</f>
        <v>36770</v>
      </c>
      <c r="AQ117" s="280">
        <f>+'2.Population-local age gender'!AP48</f>
        <v>36168</v>
      </c>
      <c r="AR117" s="280">
        <f>+'2.Population-local age gender'!AQ48</f>
        <v>35393</v>
      </c>
      <c r="AS117" s="280">
        <f>+'2.Population-local age gender'!AR48</f>
        <v>33791</v>
      </c>
      <c r="AT117" s="280">
        <f>+'2.Population-local age gender'!AS48</f>
        <v>31959</v>
      </c>
      <c r="AU117" s="280">
        <f>+'2.Population-local age gender'!AT48</f>
        <v>30819</v>
      </c>
      <c r="AV117" s="280">
        <f>+'2.Population-local age gender'!AU48</f>
        <v>32818</v>
      </c>
      <c r="AW117" s="280">
        <f>+'2.Population-local age gender'!AV48</f>
        <v>33303</v>
      </c>
      <c r="AX117" s="280">
        <f>+'2.Population-local age gender'!AW48</f>
        <v>33520</v>
      </c>
      <c r="AY117" s="280">
        <f>+'2.Population-local age gender'!AX48</f>
        <v>35643</v>
      </c>
      <c r="AZ117" s="280">
        <f>+'2.Population-local age gender'!AY48</f>
        <v>38171</v>
      </c>
      <c r="BA117" s="280">
        <f>+'2.Population-local age gender'!AZ48</f>
        <v>39911</v>
      </c>
      <c r="BB117" s="280">
        <f>+'2.Population-local age gender'!BA48</f>
        <v>39262</v>
      </c>
      <c r="BC117" s="280">
        <f>+'2.Population-local age gender'!BB48</f>
        <v>40717</v>
      </c>
      <c r="BD117" s="280">
        <f>+'2.Population-local age gender'!BC48</f>
        <v>41416</v>
      </c>
      <c r="BE117" s="280">
        <f>+'2.Population-local age gender'!BD48</f>
        <v>41183</v>
      </c>
      <c r="BF117" s="280">
        <f>+'2.Population-local age gender'!BE48</f>
        <v>41180</v>
      </c>
      <c r="BG117" s="280">
        <f>+'2.Population-local age gender'!BF48</f>
        <v>42333</v>
      </c>
      <c r="BH117" s="280">
        <f>+'2.Population-local age gender'!BG48</f>
        <v>42146</v>
      </c>
      <c r="BI117" s="280">
        <f>+'2.Population-local age gender'!BH48</f>
        <v>41750</v>
      </c>
      <c r="BJ117" s="280">
        <f>+'2.Population-local age gender'!BI48</f>
        <v>40373</v>
      </c>
      <c r="BK117" s="280">
        <f>+'2.Population-local age gender'!BJ48</f>
        <v>39394</v>
      </c>
      <c r="BL117" s="280">
        <f>+'2.Population-local age gender'!BK48</f>
        <v>37923</v>
      </c>
      <c r="BM117" s="280">
        <f>+'2.Population-local age gender'!BL48</f>
        <v>37799</v>
      </c>
      <c r="BN117" s="280">
        <f>+'2.Population-local age gender'!BM48</f>
        <v>36630</v>
      </c>
      <c r="BO117" s="280">
        <f>+'2.Population-local age gender'!BN48</f>
        <v>35331</v>
      </c>
      <c r="BP117" s="280">
        <f>+'2.Population-local age gender'!BO48</f>
        <v>34185</v>
      </c>
      <c r="BQ117" s="280">
        <f>+'2.Population-local age gender'!BP48</f>
        <v>32702</v>
      </c>
      <c r="BR117" s="280">
        <f>+'2.Population-local age gender'!BQ48</f>
        <v>31954</v>
      </c>
      <c r="BS117" s="280">
        <f>+'2.Population-local age gender'!BR48</f>
        <v>31201</v>
      </c>
      <c r="BT117" s="280">
        <f>+'2.Population-local age gender'!BS48</f>
        <v>29975</v>
      </c>
      <c r="BU117" s="280">
        <f>+'2.Population-local age gender'!BT48</f>
        <v>30072</v>
      </c>
      <c r="BV117" s="280">
        <f>+'2.Population-local age gender'!BU48</f>
        <v>29925</v>
      </c>
      <c r="BW117" s="280">
        <f>+'2.Population-local age gender'!BV48</f>
        <v>30435</v>
      </c>
      <c r="BX117" s="280">
        <f>+'2.Population-local age gender'!BW48</f>
        <v>31119</v>
      </c>
      <c r="BY117" s="280">
        <f>+'2.Population-local age gender'!BX48</f>
        <v>33565</v>
      </c>
      <c r="BZ117" s="280">
        <f>+'2.Population-local age gender'!BY48</f>
        <v>24876</v>
      </c>
      <c r="CA117" s="280">
        <f>+'2.Population-local age gender'!BZ48</f>
        <v>23600</v>
      </c>
      <c r="CB117" s="280">
        <f>+'2.Population-local age gender'!CA48</f>
        <v>23555</v>
      </c>
      <c r="CC117" s="280">
        <f>+'2.Population-local age gender'!CB48</f>
        <v>22536</v>
      </c>
      <c r="CD117" s="280">
        <f>+'2.Population-local age gender'!CC48</f>
        <v>20552</v>
      </c>
      <c r="CE117" s="280">
        <f>+'2.Population-local age gender'!CD48</f>
        <v>18761</v>
      </c>
      <c r="CF117" s="280">
        <f>+'2.Population-local age gender'!CE48</f>
        <v>18640</v>
      </c>
      <c r="CG117" s="280">
        <f>+'2.Population-local age gender'!CF48</f>
        <v>17720</v>
      </c>
      <c r="CH117" s="280">
        <f>+'2.Population-local age gender'!CG48</f>
        <v>16740</v>
      </c>
      <c r="CI117" s="280">
        <f>+'2.Population-local age gender'!CH48</f>
        <v>15513</v>
      </c>
      <c r="CJ117" s="280">
        <f>+'2.Population-local age gender'!CI48</f>
        <v>14413</v>
      </c>
      <c r="CK117" s="280">
        <f>+'2.Population-local age gender'!CJ48</f>
        <v>13068</v>
      </c>
      <c r="CL117" s="280">
        <f>+'2.Population-local age gender'!CK48</f>
        <v>11711</v>
      </c>
      <c r="CM117" s="280">
        <f>+'2.Population-local age gender'!CL48</f>
        <v>10163</v>
      </c>
      <c r="CN117" s="280">
        <f>+'2.Population-local age gender'!CM48</f>
        <v>9377</v>
      </c>
      <c r="CO117" s="280">
        <f>+'2.Population-local age gender'!CN48</f>
        <v>8016</v>
      </c>
      <c r="CP117" s="280">
        <f>+'2.Population-local age gender'!CO48</f>
        <v>30090</v>
      </c>
    </row>
    <row r="118" spans="1:102" ht="15.6">
      <c r="A118" s="777"/>
      <c r="B118" s="777"/>
      <c r="C118" s="777"/>
      <c r="D118" s="777"/>
      <c r="E118" s="777"/>
      <c r="F118" s="777"/>
      <c r="G118" s="777"/>
      <c r="H118" s="777"/>
      <c r="I118" s="777"/>
      <c r="J118" s="777"/>
      <c r="K118" s="777"/>
      <c r="L118" s="777"/>
      <c r="M118" s="777"/>
      <c r="N118" s="777"/>
      <c r="O118" s="777"/>
      <c r="P118" s="777"/>
      <c r="Q118" s="777"/>
      <c r="R118" s="777"/>
      <c r="S118" s="777"/>
      <c r="T118" s="777"/>
      <c r="U118" s="777"/>
      <c r="V118" s="777"/>
      <c r="W118" s="777"/>
      <c r="X118" s="777"/>
      <c r="Y118" s="777"/>
      <c r="Z118" s="777"/>
      <c r="AA118" s="777"/>
      <c r="AB118" s="777"/>
      <c r="AC118" s="777"/>
      <c r="AD118" s="777"/>
      <c r="AE118" s="777"/>
      <c r="AF118" s="777"/>
      <c r="AG118" s="777"/>
      <c r="AH118" s="777"/>
      <c r="AI118" s="777"/>
      <c r="AJ118" s="777"/>
      <c r="AK118" s="777"/>
      <c r="AL118" s="777"/>
      <c r="AM118" s="777"/>
      <c r="AN118" s="777"/>
      <c r="AO118" s="777"/>
      <c r="AP118" s="777"/>
      <c r="AQ118" s="777"/>
      <c r="AR118" s="777"/>
      <c r="AS118" s="777"/>
      <c r="AT118" s="777"/>
      <c r="AU118" s="777"/>
      <c r="AV118" s="777"/>
      <c r="AW118" s="777"/>
      <c r="AX118" s="777"/>
      <c r="AY118" s="777"/>
      <c r="AZ118" s="777"/>
      <c r="BA118" s="777"/>
      <c r="BB118" s="777"/>
      <c r="BC118" s="777"/>
      <c r="BD118" s="777"/>
      <c r="BE118" s="777"/>
      <c r="BF118" s="777"/>
      <c r="BG118" s="777"/>
      <c r="BH118" s="777"/>
      <c r="BI118" s="777"/>
      <c r="BJ118" s="777"/>
      <c r="BK118" s="777"/>
      <c r="BL118" s="777"/>
      <c r="BM118" s="777"/>
      <c r="BN118" s="777"/>
      <c r="BO118" s="777"/>
      <c r="BP118" s="777"/>
      <c r="BQ118" s="777"/>
      <c r="BR118" s="777"/>
      <c r="BS118" s="777"/>
      <c r="BT118" s="777"/>
      <c r="BU118" s="777"/>
      <c r="BV118" s="777"/>
      <c r="BW118" s="777"/>
      <c r="BX118" s="777"/>
      <c r="BY118" s="777"/>
      <c r="BZ118" s="777"/>
      <c r="CA118" s="777"/>
      <c r="CB118" s="777"/>
      <c r="CC118" s="777"/>
      <c r="CD118" s="777"/>
      <c r="CE118" s="777"/>
      <c r="CF118" s="777"/>
      <c r="CG118" s="777"/>
      <c r="CH118" s="777"/>
      <c r="CI118" s="777"/>
      <c r="CJ118" s="777"/>
      <c r="CK118" s="777"/>
      <c r="CL118" s="777"/>
      <c r="CM118" s="777"/>
      <c r="CN118" s="777"/>
      <c r="CO118" s="777"/>
      <c r="CP118" s="777"/>
      <c r="CQ118" s="773"/>
      <c r="CR118" s="773"/>
      <c r="CS118" s="773"/>
      <c r="CT118" s="773"/>
      <c r="CU118" s="773"/>
      <c r="CV118" s="773"/>
      <c r="CW118" s="773"/>
      <c r="CX118" s="773"/>
    </row>
    <row r="119" spans="1:102" ht="19.95" customHeight="1">
      <c r="A119" s="52" t="s">
        <v>49</v>
      </c>
      <c r="B119" s="52" t="s">
        <v>465</v>
      </c>
      <c r="C119" s="777"/>
      <c r="D119" s="777"/>
      <c r="E119" s="777"/>
      <c r="F119" s="777"/>
      <c r="G119" s="777"/>
      <c r="H119" s="777"/>
      <c r="I119" s="777"/>
      <c r="J119" s="777"/>
      <c r="K119" s="777"/>
      <c r="L119" s="777"/>
      <c r="M119" s="777"/>
      <c r="N119" s="777"/>
      <c r="O119" s="777"/>
      <c r="P119" s="777"/>
      <c r="Q119" s="777"/>
      <c r="R119" s="777"/>
      <c r="S119" s="777"/>
      <c r="T119" s="777"/>
      <c r="U119" s="777"/>
      <c r="V119" s="777"/>
      <c r="W119" s="777"/>
      <c r="X119" s="777"/>
      <c r="Y119" s="777"/>
      <c r="Z119" s="777"/>
      <c r="AA119" s="777"/>
      <c r="AB119" s="777"/>
      <c r="AC119" s="777"/>
      <c r="AD119" s="777"/>
      <c r="AE119" s="777"/>
      <c r="AF119" s="777"/>
      <c r="AG119" s="777"/>
      <c r="AH119" s="777"/>
      <c r="AI119" s="777"/>
      <c r="AJ119" s="777"/>
      <c r="AK119" s="777"/>
      <c r="AL119" s="777"/>
      <c r="AM119" s="777"/>
      <c r="AN119" s="777"/>
      <c r="AO119" s="777"/>
      <c r="AP119" s="777"/>
      <c r="AQ119" s="777"/>
      <c r="AR119" s="777"/>
      <c r="AS119" s="777"/>
      <c r="AT119" s="777"/>
      <c r="AU119" s="777"/>
      <c r="AV119" s="777"/>
      <c r="AW119" s="777"/>
      <c r="AX119" s="777"/>
      <c r="AY119" s="777"/>
      <c r="AZ119" s="777"/>
      <c r="BA119" s="777"/>
      <c r="BB119" s="777"/>
      <c r="BC119" s="777"/>
      <c r="BD119" s="777"/>
      <c r="BE119" s="777"/>
      <c r="BF119" s="777"/>
      <c r="BG119" s="777"/>
      <c r="BH119" s="777"/>
      <c r="BI119" s="777"/>
      <c r="BJ119" s="777"/>
      <c r="BK119" s="777"/>
      <c r="BL119" s="777"/>
      <c r="BM119" s="777"/>
      <c r="BN119" s="777"/>
      <c r="BO119" s="777"/>
      <c r="BP119" s="777"/>
      <c r="BQ119" s="777"/>
      <c r="BR119" s="777"/>
      <c r="BS119" s="777"/>
      <c r="BT119" s="777"/>
      <c r="BU119" s="777"/>
      <c r="BV119" s="777"/>
      <c r="BW119" s="777"/>
      <c r="BX119" s="777"/>
      <c r="BY119" s="777"/>
      <c r="BZ119" s="777"/>
      <c r="CA119" s="777"/>
      <c r="CB119" s="777"/>
      <c r="CC119" s="777"/>
      <c r="CD119" s="777"/>
      <c r="CE119" s="777"/>
      <c r="CF119" s="777"/>
      <c r="CG119" s="777"/>
      <c r="CH119" s="777"/>
      <c r="CI119" s="777"/>
      <c r="CJ119" s="777"/>
      <c r="CK119" s="777"/>
      <c r="CL119" s="777"/>
      <c r="CM119" s="777"/>
      <c r="CN119" s="777"/>
      <c r="CO119" s="52" t="s">
        <v>185</v>
      </c>
      <c r="CP119" s="777"/>
      <c r="CQ119" s="773"/>
      <c r="CR119" s="773"/>
      <c r="CS119" s="773"/>
      <c r="CT119" s="773"/>
      <c r="CU119" s="773"/>
      <c r="CV119" s="773"/>
      <c r="CW119" s="773"/>
      <c r="CX119" s="773"/>
    </row>
    <row r="120" spans="1:102" ht="15.6">
      <c r="A120" s="52"/>
      <c r="B120" s="52"/>
      <c r="C120" s="777"/>
      <c r="D120" s="777"/>
      <c r="E120" s="777"/>
      <c r="F120" s="777"/>
      <c r="G120" s="777"/>
      <c r="H120" s="777"/>
      <c r="I120" s="777"/>
      <c r="J120" s="777"/>
      <c r="K120" s="777"/>
      <c r="L120" s="777"/>
      <c r="M120" s="777"/>
      <c r="N120" s="777"/>
      <c r="O120" s="777"/>
      <c r="P120" s="777"/>
      <c r="Q120" s="777"/>
      <c r="R120" s="777"/>
      <c r="S120" s="777"/>
      <c r="T120" s="777"/>
      <c r="U120" s="777"/>
      <c r="V120" s="777"/>
      <c r="W120" s="777"/>
      <c r="X120" s="777"/>
      <c r="Y120" s="777"/>
      <c r="Z120" s="777"/>
      <c r="AA120" s="777"/>
      <c r="AB120" s="777"/>
      <c r="AC120" s="777"/>
      <c r="AD120" s="777"/>
      <c r="AE120" s="777"/>
      <c r="AF120" s="777"/>
      <c r="AG120" s="777"/>
      <c r="AH120" s="777"/>
      <c r="AI120" s="777"/>
      <c r="AJ120" s="777"/>
      <c r="AK120" s="777"/>
      <c r="AL120" s="777"/>
      <c r="AM120" s="777"/>
      <c r="AN120" s="777"/>
      <c r="AO120" s="777"/>
      <c r="AP120" s="777"/>
      <c r="AQ120" s="777"/>
      <c r="AR120" s="777"/>
      <c r="AS120" s="777"/>
      <c r="AT120" s="777"/>
      <c r="AU120" s="777"/>
      <c r="AV120" s="777"/>
      <c r="AW120" s="777"/>
      <c r="AX120" s="777"/>
      <c r="AY120" s="777"/>
      <c r="AZ120" s="777"/>
      <c r="BA120" s="777"/>
      <c r="BB120" s="777"/>
      <c r="BC120" s="777"/>
      <c r="BD120" s="777"/>
      <c r="BE120" s="777"/>
      <c r="BF120" s="777"/>
      <c r="BG120" s="777"/>
      <c r="BH120" s="777"/>
      <c r="BI120" s="777"/>
      <c r="BJ120" s="777"/>
      <c r="BK120" s="777"/>
      <c r="BL120" s="777"/>
      <c r="BM120" s="777"/>
      <c r="BN120" s="777"/>
      <c r="BO120" s="777"/>
      <c r="BP120" s="777"/>
      <c r="BQ120" s="777"/>
      <c r="BR120" s="777"/>
      <c r="BS120" s="777"/>
      <c r="BT120" s="777"/>
      <c r="BU120" s="777"/>
      <c r="BV120" s="777"/>
      <c r="BW120" s="777"/>
      <c r="BX120" s="777"/>
      <c r="BY120" s="777"/>
      <c r="BZ120" s="777"/>
      <c r="CA120" s="777"/>
      <c r="CB120" s="777"/>
      <c r="CC120" s="777"/>
      <c r="CD120" s="777"/>
      <c r="CE120" s="777"/>
      <c r="CF120" s="777"/>
      <c r="CG120" s="777"/>
      <c r="CH120" s="777"/>
      <c r="CI120" s="777"/>
      <c r="CJ120" s="777"/>
      <c r="CK120" s="777"/>
      <c r="CL120" s="777"/>
      <c r="CM120" s="777"/>
      <c r="CN120" s="777"/>
      <c r="CO120" s="777"/>
      <c r="CP120" s="777"/>
      <c r="CQ120" s="773"/>
      <c r="CR120" s="773"/>
      <c r="CS120" s="773"/>
      <c r="CT120" s="773"/>
      <c r="CU120" s="773"/>
      <c r="CV120" s="773"/>
      <c r="CW120" s="773"/>
      <c r="CX120" s="773"/>
    </row>
    <row r="121" spans="1:102" ht="19.95" customHeight="1">
      <c r="A121" s="778" t="s">
        <v>480</v>
      </c>
      <c r="B121" s="113"/>
      <c r="C121" s="777"/>
      <c r="D121" s="777"/>
      <c r="E121" s="777"/>
      <c r="F121" s="777"/>
      <c r="G121" s="777"/>
      <c r="H121" s="777"/>
      <c r="I121" s="777"/>
      <c r="J121" s="777"/>
      <c r="K121" s="777"/>
      <c r="L121" s="777"/>
      <c r="M121" s="777"/>
      <c r="N121" s="777"/>
      <c r="O121" s="777"/>
      <c r="P121" s="777"/>
      <c r="Q121" s="777"/>
      <c r="R121" s="777"/>
      <c r="S121" s="777"/>
      <c r="T121" s="777"/>
      <c r="U121" s="777"/>
      <c r="V121" s="777"/>
      <c r="W121" s="777"/>
      <c r="X121" s="777"/>
      <c r="Y121" s="777"/>
      <c r="Z121" s="777"/>
      <c r="AA121" s="777"/>
      <c r="AB121" s="777"/>
      <c r="AC121" s="777"/>
      <c r="AD121" s="777"/>
      <c r="AE121" s="777"/>
      <c r="AF121" s="777"/>
      <c r="AG121" s="777"/>
      <c r="AH121" s="777"/>
      <c r="AI121" s="777"/>
      <c r="AJ121" s="777"/>
      <c r="AK121" s="777"/>
      <c r="AL121" s="777"/>
      <c r="AM121" s="777"/>
      <c r="AN121" s="777"/>
      <c r="AO121" s="777"/>
      <c r="AP121" s="777"/>
      <c r="AQ121" s="777"/>
      <c r="AR121" s="777"/>
      <c r="AS121" s="777"/>
      <c r="AT121" s="777"/>
      <c r="AU121" s="777"/>
      <c r="AV121" s="777"/>
      <c r="AW121" s="777"/>
      <c r="AX121" s="777"/>
      <c r="AY121" s="777"/>
      <c r="AZ121" s="777"/>
      <c r="BA121" s="777"/>
      <c r="BB121" s="777"/>
      <c r="BC121" s="777"/>
      <c r="BD121" s="777"/>
      <c r="BE121" s="777"/>
      <c r="BF121" s="777"/>
      <c r="BG121" s="777"/>
      <c r="BH121" s="777"/>
      <c r="BI121" s="777"/>
      <c r="BJ121" s="777"/>
      <c r="BK121" s="777"/>
      <c r="BL121" s="777"/>
      <c r="BM121" s="777"/>
      <c r="BN121" s="777"/>
      <c r="BO121" s="777"/>
      <c r="BP121" s="777"/>
      <c r="BQ121" s="777"/>
      <c r="BR121" s="777"/>
      <c r="BS121" s="777"/>
      <c r="BT121" s="777"/>
      <c r="BU121" s="777"/>
      <c r="BV121" s="777"/>
      <c r="BW121" s="777"/>
      <c r="BX121" s="777"/>
      <c r="BY121" s="777"/>
      <c r="BZ121" s="777"/>
      <c r="CA121" s="777"/>
      <c r="CB121" s="777"/>
      <c r="CC121" s="777"/>
      <c r="CD121" s="777"/>
      <c r="CE121" s="777"/>
      <c r="CF121" s="777"/>
      <c r="CG121" s="777"/>
      <c r="CH121" s="777"/>
      <c r="CI121" s="777"/>
      <c r="CJ121" s="777"/>
      <c r="CK121" s="777"/>
      <c r="CL121" s="777"/>
      <c r="CM121" s="777"/>
      <c r="CN121" s="777"/>
      <c r="CO121" s="777"/>
      <c r="CP121" s="776" t="s">
        <v>320</v>
      </c>
      <c r="CQ121" s="773"/>
      <c r="CR121" s="773"/>
      <c r="CS121" s="773"/>
      <c r="CT121" s="773"/>
      <c r="CU121" s="773"/>
      <c r="CV121" s="773"/>
      <c r="CW121" s="773"/>
      <c r="CX121" s="773"/>
    </row>
    <row r="122" spans="1:102" ht="15.6">
      <c r="A122" s="778"/>
      <c r="B122" s="113"/>
      <c r="C122" s="777"/>
      <c r="D122" s="777"/>
      <c r="E122" s="777"/>
      <c r="F122" s="777"/>
      <c r="G122" s="777"/>
      <c r="H122" s="777"/>
      <c r="I122" s="777"/>
      <c r="J122" s="777"/>
      <c r="K122" s="777"/>
      <c r="L122" s="776" t="s">
        <v>320</v>
      </c>
      <c r="M122" s="777"/>
      <c r="N122" s="777"/>
      <c r="O122" s="777"/>
      <c r="P122" s="777"/>
      <c r="Q122" s="777"/>
      <c r="R122" s="777"/>
      <c r="S122" s="777"/>
      <c r="T122" s="777"/>
      <c r="U122" s="777"/>
      <c r="V122" s="777"/>
      <c r="W122" s="777"/>
      <c r="X122" s="777"/>
      <c r="Y122" s="777"/>
      <c r="Z122" s="777"/>
      <c r="AA122" s="777"/>
      <c r="AB122" s="777"/>
      <c r="AC122" s="777"/>
      <c r="AD122" s="777"/>
      <c r="AE122" s="777"/>
      <c r="AF122" s="777"/>
      <c r="AG122" s="777"/>
      <c r="AH122" s="777"/>
      <c r="AI122" s="777"/>
      <c r="AJ122" s="777"/>
      <c r="AK122" s="777"/>
      <c r="AL122" s="777"/>
      <c r="AM122" s="777"/>
      <c r="AN122" s="777"/>
      <c r="AO122" s="777"/>
      <c r="AP122" s="777"/>
      <c r="AQ122" s="777"/>
      <c r="AR122" s="777"/>
      <c r="AS122" s="777"/>
      <c r="AT122" s="777"/>
      <c r="AU122" s="777"/>
      <c r="AV122" s="777"/>
      <c r="AW122" s="777"/>
      <c r="AX122" s="777"/>
      <c r="AY122" s="777"/>
      <c r="AZ122" s="777"/>
      <c r="BA122" s="777"/>
      <c r="BB122" s="777"/>
      <c r="BC122" s="777"/>
      <c r="BD122" s="777"/>
      <c r="BE122" s="777"/>
      <c r="BF122" s="777"/>
      <c r="BG122" s="777"/>
      <c r="BH122" s="777"/>
      <c r="BI122" s="777"/>
      <c r="BJ122" s="777"/>
      <c r="BK122" s="777"/>
      <c r="BL122" s="777"/>
      <c r="BM122" s="777"/>
      <c r="BN122" s="777"/>
      <c r="BO122" s="777"/>
      <c r="BP122" s="777"/>
      <c r="BQ122" s="777"/>
      <c r="BR122" s="777"/>
      <c r="BS122" s="777"/>
      <c r="BT122" s="777"/>
      <c r="BU122" s="777"/>
      <c r="BV122" s="777"/>
      <c r="BW122" s="777"/>
      <c r="BX122" s="777"/>
      <c r="BY122" s="777"/>
      <c r="BZ122" s="777"/>
      <c r="CA122" s="777"/>
      <c r="CB122" s="777"/>
      <c r="CC122" s="777"/>
      <c r="CD122" s="777"/>
      <c r="CE122" s="777"/>
      <c r="CF122" s="777"/>
      <c r="CG122" s="777"/>
      <c r="CH122" s="777"/>
      <c r="CI122" s="777"/>
      <c r="CJ122" s="777"/>
      <c r="CK122" s="777"/>
      <c r="CL122" s="777"/>
      <c r="CM122" s="777"/>
      <c r="CN122" s="777"/>
      <c r="CO122" s="777"/>
      <c r="CP122" s="777"/>
      <c r="CQ122" s="773"/>
      <c r="CR122" s="773"/>
      <c r="CS122" s="773"/>
      <c r="CT122" s="773"/>
      <c r="CU122" s="773"/>
      <c r="CV122" s="773"/>
      <c r="CW122" s="773"/>
      <c r="CX122" s="773"/>
    </row>
    <row r="123" spans="1:102" ht="19.95" customHeight="1">
      <c r="A123" s="113" t="s">
        <v>464</v>
      </c>
      <c r="B123" s="113"/>
      <c r="C123" s="777"/>
      <c r="D123" s="777"/>
      <c r="E123" s="777"/>
      <c r="F123" s="777"/>
      <c r="G123" s="777"/>
      <c r="H123" s="777"/>
      <c r="I123" s="777"/>
      <c r="J123" s="777"/>
      <c r="K123" s="777"/>
      <c r="L123" s="777"/>
      <c r="M123" s="777"/>
      <c r="N123" s="777"/>
      <c r="O123" s="777"/>
      <c r="P123" s="777"/>
      <c r="Q123" s="777"/>
      <c r="R123" s="777"/>
      <c r="S123" s="777"/>
      <c r="T123" s="777"/>
      <c r="U123" s="777"/>
      <c r="V123" s="777"/>
      <c r="W123" s="777"/>
      <c r="X123" s="777"/>
      <c r="Y123" s="777"/>
      <c r="Z123" s="777"/>
      <c r="AA123" s="777"/>
      <c r="AB123" s="777"/>
      <c r="AC123" s="777"/>
      <c r="AD123" s="777"/>
      <c r="AE123" s="777"/>
      <c r="AF123" s="777"/>
      <c r="AG123" s="777"/>
      <c r="AH123" s="777"/>
      <c r="AI123" s="777"/>
      <c r="AJ123" s="777"/>
      <c r="AK123" s="777"/>
      <c r="AL123" s="777"/>
      <c r="AM123" s="777"/>
      <c r="AN123" s="777"/>
      <c r="AO123" s="777"/>
      <c r="AP123" s="777"/>
      <c r="AQ123" s="777"/>
      <c r="AR123" s="777"/>
      <c r="AS123" s="777"/>
      <c r="AT123" s="777"/>
      <c r="AU123" s="777"/>
      <c r="AV123" s="777"/>
      <c r="AW123" s="777"/>
      <c r="AX123" s="777"/>
      <c r="AY123" s="777"/>
      <c r="AZ123" s="777"/>
      <c r="BA123" s="777"/>
      <c r="BB123" s="777"/>
      <c r="BC123" s="777"/>
      <c r="BD123" s="777"/>
      <c r="BE123" s="777"/>
      <c r="BF123" s="777"/>
      <c r="BG123" s="777"/>
      <c r="BH123" s="777"/>
      <c r="BI123" s="777"/>
      <c r="BJ123" s="777"/>
      <c r="BK123" s="777"/>
      <c r="BL123" s="777"/>
      <c r="BM123" s="777"/>
      <c r="BN123" s="777"/>
      <c r="BO123" s="777"/>
      <c r="BP123" s="777"/>
      <c r="BQ123" s="777"/>
      <c r="BR123" s="777"/>
      <c r="BS123" s="777"/>
      <c r="BT123" s="777"/>
      <c r="BU123" s="777"/>
      <c r="BV123" s="777"/>
      <c r="BW123" s="777"/>
      <c r="BX123" s="777"/>
      <c r="BY123" s="777"/>
      <c r="BZ123" s="777"/>
      <c r="CA123" s="777"/>
      <c r="CB123" s="777"/>
      <c r="CC123" s="777"/>
      <c r="CD123" s="777"/>
      <c r="CE123" s="777"/>
      <c r="CF123" s="777"/>
      <c r="CG123" s="777"/>
      <c r="CH123" s="777"/>
      <c r="CI123" s="777"/>
      <c r="CJ123" s="777"/>
      <c r="CK123" s="777"/>
      <c r="CL123" s="777"/>
      <c r="CM123" s="777"/>
      <c r="CN123" s="777"/>
      <c r="CO123" s="777"/>
      <c r="CP123" s="777"/>
      <c r="CQ123" s="773"/>
      <c r="CR123" s="773"/>
      <c r="CS123" s="773"/>
      <c r="CT123" s="773"/>
      <c r="CU123" s="773"/>
      <c r="CV123" s="773"/>
      <c r="CW123" s="773"/>
      <c r="CX123" s="773"/>
    </row>
    <row r="124" spans="1:102" ht="15.6">
      <c r="A124" s="777"/>
      <c r="B124" s="777"/>
      <c r="C124" s="777"/>
      <c r="D124" s="777"/>
      <c r="E124" s="777"/>
      <c r="F124" s="777"/>
      <c r="G124" s="777"/>
      <c r="H124" s="777"/>
      <c r="I124" s="777"/>
      <c r="J124" s="777"/>
      <c r="K124" s="777"/>
      <c r="L124" s="777"/>
      <c r="M124" s="777"/>
      <c r="N124" s="777"/>
      <c r="O124" s="777"/>
      <c r="P124" s="777"/>
      <c r="Q124" s="777"/>
      <c r="R124" s="777"/>
      <c r="S124" s="777"/>
      <c r="T124" s="777"/>
      <c r="U124" s="777"/>
      <c r="V124" s="777"/>
      <c r="W124" s="777"/>
      <c r="X124" s="777"/>
      <c r="Y124" s="777"/>
      <c r="Z124" s="777"/>
      <c r="AA124" s="777"/>
      <c r="AB124" s="777"/>
      <c r="AC124" s="777"/>
      <c r="AD124" s="777"/>
      <c r="AE124" s="777"/>
      <c r="AF124" s="777"/>
      <c r="AG124" s="777"/>
      <c r="AH124" s="777"/>
      <c r="AI124" s="777"/>
      <c r="AJ124" s="777"/>
      <c r="AK124" s="777"/>
      <c r="AL124" s="777"/>
      <c r="AM124" s="777"/>
      <c r="AN124" s="777"/>
      <c r="AO124" s="777"/>
      <c r="AP124" s="777"/>
      <c r="AQ124" s="777"/>
      <c r="AR124" s="777"/>
      <c r="AS124" s="777"/>
      <c r="AT124" s="777"/>
      <c r="AU124" s="777"/>
      <c r="AV124" s="777"/>
      <c r="AW124" s="777"/>
      <c r="AX124" s="777"/>
      <c r="AY124" s="777"/>
      <c r="AZ124" s="777"/>
      <c r="BA124" s="777"/>
      <c r="BB124" s="777"/>
      <c r="BC124" s="777"/>
      <c r="BD124" s="777"/>
      <c r="BE124" s="777"/>
      <c r="BF124" s="777"/>
      <c r="BG124" s="777"/>
      <c r="BH124" s="777"/>
      <c r="BI124" s="777"/>
      <c r="BJ124" s="777"/>
      <c r="BK124" s="777"/>
      <c r="BL124" s="777"/>
      <c r="BM124" s="777"/>
      <c r="BN124" s="777"/>
      <c r="BO124" s="777"/>
      <c r="BP124" s="777"/>
      <c r="BQ124" s="777"/>
      <c r="BR124" s="777"/>
      <c r="BS124" s="777"/>
      <c r="BT124" s="777"/>
      <c r="BU124" s="777"/>
      <c r="BV124" s="777"/>
      <c r="BW124" s="777"/>
      <c r="BX124" s="777"/>
      <c r="BY124" s="777"/>
      <c r="BZ124" s="777"/>
      <c r="CA124" s="777"/>
      <c r="CB124" s="777"/>
      <c r="CC124" s="777"/>
      <c r="CD124" s="777"/>
      <c r="CE124" s="777"/>
      <c r="CF124" s="777"/>
      <c r="CG124" s="777"/>
      <c r="CH124" s="777"/>
      <c r="CI124" s="777"/>
      <c r="CJ124" s="777"/>
      <c r="CK124" s="777"/>
      <c r="CL124" s="777"/>
      <c r="CM124" s="777"/>
      <c r="CN124" s="777"/>
      <c r="CO124" s="777"/>
      <c r="CP124" s="777"/>
      <c r="CQ124" s="773"/>
      <c r="CR124" s="773"/>
      <c r="CS124" s="773"/>
      <c r="CT124" s="773"/>
      <c r="CU124" s="773"/>
      <c r="CV124" s="773"/>
      <c r="CW124" s="773"/>
      <c r="CX124" s="773"/>
    </row>
    <row r="125" spans="1:102">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row>
    <row r="126" spans="1:102">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row>
    <row r="127" spans="1:102">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row>
    <row r="128" spans="1:102">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row>
    <row r="129" spans="1:94">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row>
    <row r="130" spans="1:94">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row>
    <row r="131" spans="1:94">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row>
    <row r="132" spans="1:94">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row>
    <row r="133" spans="1:94">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row>
  </sheetData>
  <hyperlinks>
    <hyperlink ref="A39" r:id="rId1" display="https://www.nrscotland.gov.uk/statistics-and-data/statistics/statistics-by-theme/population/population-estimates/small-area-population-estimates-2011-data-zone-based/time-series" xr:uid="{BA074410-919E-4049-BF49-76DA14AC72DB}"/>
    <hyperlink ref="A80" r:id="rId2" display="https://www.nrscotland.gov.uk/statistics-and-data/statistics/statistics-by-theme/population/population-estimates/small-area-population-estimates-2011-data-zone-based/time-series" xr:uid="{A425020A-2823-46A9-BC12-7598B197C2C9}"/>
    <hyperlink ref="A121" r:id="rId3" display="https://www.nrscotland.gov.uk/statistics-and-data/statistics/statistics-by-theme/population/population-estimates/small-area-population-estimates-2011-data-zone-based/time-series" xr:uid="{EC7CA776-4508-43CA-B0AB-95C331A0E026}"/>
    <hyperlink ref="L3" location="Contents!A1" display="back to contents" xr:uid="{59AE8096-AD2F-4238-97FB-001608FFD8B7}"/>
    <hyperlink ref="L44" location="Contents!A1" display="back to contents" xr:uid="{6DA78261-BDA6-4B82-B2F8-2F1F7392423F}"/>
    <hyperlink ref="L85" location="Contents!A1" display="back to contents" xr:uid="{82F0BF25-484D-4811-95C6-C861C5051CAF}"/>
    <hyperlink ref="CP3" location="Contents!A1" display="back to contents" xr:uid="{242BF237-99E5-4973-8647-DBD1F9F67D04}"/>
    <hyperlink ref="CP44" location="Contents!A1" display="back to contents" xr:uid="{05DC5BAA-1A98-4923-8F10-4F30DECC20ED}"/>
    <hyperlink ref="CP85" location="Contents!A1" display="back to contents" xr:uid="{75CB7823-8025-4103-B900-86AFB11A7AFC}"/>
    <hyperlink ref="CP121" location="Contents!A1" display="back to contents" xr:uid="{91967EDC-AE3E-4480-B5BE-E891665FDD19}"/>
    <hyperlink ref="L122" location="Contents!A1" display="back to contents" xr:uid="{6D8BB8FC-2CF2-4518-B7F9-2628D97B112D}"/>
  </hyperlinks>
  <pageMargins left="0.7" right="0.7" top="0.75" bottom="0.75" header="0.3" footer="0.3"/>
  <pageSetup paperSize="9" orientation="portrait"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D14:CP14 D55:CP55 D96:CP9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AD82-9309-4945-8B1F-CC3854AA4591}">
  <sheetPr>
    <pageSetUpPr autoPageBreaks="0"/>
  </sheetPr>
  <dimension ref="A1:CO324"/>
  <sheetViews>
    <sheetView showGridLines="0" zoomScaleNormal="100" workbookViewId="0"/>
  </sheetViews>
  <sheetFormatPr defaultRowHeight="14.4"/>
  <cols>
    <col min="1" max="1" width="37.33203125" customWidth="1"/>
    <col min="2" max="2" width="12.6640625" customWidth="1"/>
    <col min="3" max="93" width="8.6640625" customWidth="1"/>
  </cols>
  <sheetData>
    <row r="1" spans="1:93" ht="19.95" customHeight="1">
      <c r="A1" s="302" t="s">
        <v>540</v>
      </c>
      <c r="B1" s="302"/>
      <c r="C1" s="302"/>
      <c r="D1" s="302"/>
      <c r="E1" s="302"/>
      <c r="F1" s="302"/>
      <c r="G1" s="302"/>
      <c r="H1" s="302"/>
      <c r="I1" s="302"/>
      <c r="J1" s="302"/>
      <c r="K1" s="302"/>
      <c r="L1" s="302"/>
      <c r="M1" s="302"/>
      <c r="N1" s="302"/>
    </row>
    <row r="3" spans="1:93" ht="19.95" customHeight="1">
      <c r="A3" s="275" t="s">
        <v>970</v>
      </c>
      <c r="L3" s="773"/>
      <c r="M3" s="773"/>
      <c r="N3" s="771" t="s">
        <v>320</v>
      </c>
      <c r="O3" s="773"/>
      <c r="P3" s="773"/>
      <c r="Q3" s="773"/>
      <c r="R3" s="773"/>
      <c r="S3" s="773"/>
      <c r="T3" s="773"/>
      <c r="U3" s="773"/>
      <c r="V3" s="773"/>
      <c r="W3" s="773"/>
      <c r="X3" s="773"/>
      <c r="Y3" s="773"/>
      <c r="Z3" s="773"/>
      <c r="AA3" s="773"/>
      <c r="AB3" s="773"/>
      <c r="AC3" s="773"/>
      <c r="AD3" s="773"/>
      <c r="AE3" s="773"/>
      <c r="AF3" s="773"/>
      <c r="AG3" s="773"/>
      <c r="AH3" s="773"/>
      <c r="AI3" s="773"/>
      <c r="AJ3" s="773"/>
      <c r="AK3" s="773"/>
      <c r="AL3" s="773"/>
      <c r="AM3" s="773"/>
      <c r="AN3" s="773"/>
      <c r="AO3" s="773"/>
      <c r="AP3" s="773"/>
      <c r="AQ3" s="773"/>
      <c r="AR3" s="773"/>
      <c r="AS3" s="773"/>
      <c r="AT3" s="773"/>
      <c r="AU3" s="773"/>
      <c r="AV3" s="773"/>
      <c r="AW3" s="773"/>
      <c r="AX3" s="773"/>
      <c r="AY3" s="773"/>
      <c r="AZ3" s="773"/>
      <c r="BA3" s="773"/>
      <c r="BB3" s="773"/>
      <c r="BC3" s="773"/>
      <c r="BD3" s="773"/>
      <c r="BE3" s="773"/>
      <c r="BF3" s="773"/>
      <c r="BG3" s="773"/>
      <c r="BH3" s="773"/>
      <c r="BI3" s="773"/>
      <c r="BJ3" s="773"/>
      <c r="BK3" s="773"/>
      <c r="BL3" s="773"/>
      <c r="BM3" s="773"/>
      <c r="BN3" s="773"/>
      <c r="BO3" s="773"/>
      <c r="BP3" s="773"/>
      <c r="BQ3" s="773"/>
      <c r="BR3" s="773"/>
      <c r="BS3" s="773"/>
      <c r="BT3" s="773"/>
      <c r="BU3" s="773"/>
      <c r="BV3" s="773"/>
      <c r="BW3" s="773"/>
      <c r="BX3" s="773"/>
      <c r="BY3" s="773"/>
      <c r="BZ3" s="773"/>
      <c r="CA3" s="773"/>
      <c r="CB3" s="773"/>
      <c r="CC3" s="773"/>
      <c r="CD3" s="773"/>
      <c r="CE3" s="773"/>
      <c r="CF3" s="773"/>
      <c r="CG3" s="773"/>
      <c r="CH3" s="773"/>
      <c r="CI3" s="773"/>
      <c r="CJ3" s="773"/>
      <c r="CK3" s="773"/>
      <c r="CL3" s="773"/>
      <c r="CM3" s="773"/>
      <c r="CN3" s="771" t="s">
        <v>320</v>
      </c>
      <c r="CO3" s="773"/>
    </row>
    <row r="4" spans="1:93" ht="15.6">
      <c r="L4" s="773"/>
      <c r="M4" s="773"/>
      <c r="N4" s="773"/>
      <c r="O4" s="773"/>
      <c r="P4" s="773"/>
      <c r="Q4" s="773"/>
      <c r="R4" s="773"/>
      <c r="S4" s="773"/>
      <c r="T4" s="773"/>
      <c r="U4" s="773"/>
      <c r="V4" s="773"/>
      <c r="W4" s="773"/>
      <c r="X4" s="773"/>
      <c r="Y4" s="773"/>
      <c r="Z4" s="773"/>
      <c r="AA4" s="773"/>
      <c r="AB4" s="773"/>
      <c r="AC4" s="773"/>
      <c r="AD4" s="773"/>
      <c r="AE4" s="773"/>
      <c r="AF4" s="773"/>
      <c r="AG4" s="773"/>
      <c r="AH4" s="773"/>
      <c r="AI4" s="773"/>
      <c r="AJ4" s="773"/>
      <c r="AK4" s="773"/>
      <c r="AL4" s="773"/>
      <c r="AM4" s="773"/>
      <c r="AN4" s="773"/>
      <c r="AO4" s="773"/>
      <c r="AP4" s="773"/>
      <c r="AQ4" s="773"/>
      <c r="AR4" s="773"/>
      <c r="AS4" s="773"/>
      <c r="AT4" s="773"/>
      <c r="AU4" s="773"/>
      <c r="AV4" s="773"/>
      <c r="AW4" s="773"/>
      <c r="AX4" s="773"/>
      <c r="AY4" s="773"/>
      <c r="AZ4" s="773"/>
      <c r="BA4" s="773"/>
      <c r="BB4" s="773"/>
      <c r="BC4" s="773"/>
      <c r="BD4" s="773"/>
      <c r="BE4" s="773"/>
      <c r="BF4" s="773"/>
      <c r="BG4" s="773"/>
      <c r="BH4" s="773"/>
      <c r="BI4" s="773"/>
      <c r="BJ4" s="773"/>
      <c r="BK4" s="773"/>
      <c r="BL4" s="773"/>
      <c r="BM4" s="773"/>
      <c r="BN4" s="773"/>
      <c r="BO4" s="773"/>
      <c r="BP4" s="773"/>
      <c r="BQ4" s="773"/>
      <c r="BR4" s="773"/>
      <c r="BS4" s="773"/>
      <c r="BT4" s="773"/>
      <c r="BU4" s="773"/>
      <c r="BV4" s="773"/>
      <c r="BW4" s="773"/>
      <c r="BX4" s="773"/>
      <c r="BY4" s="773"/>
      <c r="BZ4" s="773"/>
      <c r="CA4" s="773"/>
      <c r="CB4" s="773"/>
      <c r="CC4" s="773"/>
      <c r="CD4" s="773"/>
      <c r="CE4" s="773"/>
      <c r="CF4" s="773"/>
      <c r="CG4" s="773"/>
      <c r="CH4" s="773"/>
      <c r="CI4" s="773"/>
      <c r="CJ4" s="773"/>
      <c r="CK4" s="773"/>
      <c r="CL4" s="773"/>
      <c r="CM4" s="773"/>
      <c r="CN4" s="773"/>
      <c r="CO4" s="773"/>
    </row>
    <row r="5" spans="1:93" s="93" customFormat="1" ht="13.95" customHeight="1">
      <c r="A5" s="273"/>
      <c r="B5" s="422" t="s">
        <v>463</v>
      </c>
      <c r="C5" s="423"/>
      <c r="D5" s="423"/>
      <c r="E5" s="423"/>
      <c r="F5" s="423"/>
      <c r="G5" s="423"/>
      <c r="H5" s="423"/>
      <c r="I5" s="423"/>
      <c r="J5" s="423"/>
      <c r="K5" s="424"/>
      <c r="L5" s="465" t="s">
        <v>463</v>
      </c>
      <c r="M5" s="466"/>
      <c r="N5" s="466"/>
      <c r="O5" s="466"/>
      <c r="P5" s="466"/>
      <c r="Q5" s="466"/>
      <c r="R5" s="466"/>
      <c r="S5" s="466"/>
      <c r="T5" s="466"/>
      <c r="U5" s="467"/>
      <c r="V5" s="465" t="s">
        <v>463</v>
      </c>
      <c r="W5" s="466"/>
      <c r="X5" s="466"/>
      <c r="Y5" s="466"/>
      <c r="Z5" s="466"/>
      <c r="AA5" s="466"/>
      <c r="AB5" s="466"/>
      <c r="AC5" s="466"/>
      <c r="AD5" s="466"/>
      <c r="AE5" s="467"/>
      <c r="AF5" s="465" t="s">
        <v>463</v>
      </c>
      <c r="AG5" s="466"/>
      <c r="AH5" s="466"/>
      <c r="AI5" s="466"/>
      <c r="AJ5" s="466"/>
      <c r="AK5" s="466"/>
      <c r="AL5" s="466"/>
      <c r="AM5" s="466"/>
      <c r="AN5" s="466"/>
      <c r="AO5" s="467"/>
      <c r="AP5" s="465" t="s">
        <v>463</v>
      </c>
      <c r="AQ5" s="466"/>
      <c r="AR5" s="466"/>
      <c r="AS5" s="466"/>
      <c r="AT5" s="466"/>
      <c r="AU5" s="466"/>
      <c r="AV5" s="466"/>
      <c r="AW5" s="466"/>
      <c r="AX5" s="466"/>
      <c r="AY5" s="467"/>
      <c r="AZ5" s="465" t="s">
        <v>463</v>
      </c>
      <c r="BA5" s="466"/>
      <c r="BB5" s="466"/>
      <c r="BC5" s="466"/>
      <c r="BD5" s="466"/>
      <c r="BE5" s="466"/>
      <c r="BF5" s="466"/>
      <c r="BG5" s="466"/>
      <c r="BH5" s="466"/>
      <c r="BI5" s="467"/>
      <c r="BJ5" s="465" t="s">
        <v>463</v>
      </c>
      <c r="BK5" s="466"/>
      <c r="BL5" s="466"/>
      <c r="BM5" s="466"/>
      <c r="BN5" s="466"/>
      <c r="BO5" s="466"/>
      <c r="BP5" s="466"/>
      <c r="BQ5" s="466"/>
      <c r="BR5" s="466"/>
      <c r="BS5" s="467"/>
      <c r="BT5" s="465" t="s">
        <v>463</v>
      </c>
      <c r="BU5" s="466"/>
      <c r="BV5" s="466"/>
      <c r="BW5" s="466"/>
      <c r="BX5" s="466"/>
      <c r="BY5" s="466"/>
      <c r="BZ5" s="466"/>
      <c r="CA5" s="466"/>
      <c r="CB5" s="466"/>
      <c r="CC5" s="467"/>
      <c r="CD5" s="465" t="s">
        <v>463</v>
      </c>
      <c r="CE5" s="466"/>
      <c r="CF5" s="466"/>
      <c r="CG5" s="466"/>
      <c r="CH5" s="466"/>
      <c r="CI5" s="466"/>
      <c r="CJ5" s="466"/>
      <c r="CK5" s="466"/>
      <c r="CL5" s="466"/>
      <c r="CM5" s="466"/>
      <c r="CN5" s="466"/>
      <c r="CO5" s="467"/>
    </row>
    <row r="6" spans="1:93" ht="19.95" customHeight="1">
      <c r="A6" s="291" t="s">
        <v>536</v>
      </c>
      <c r="B6" s="288" t="s">
        <v>436</v>
      </c>
      <c r="C6" s="288">
        <v>0</v>
      </c>
      <c r="D6" s="288">
        <v>1</v>
      </c>
      <c r="E6" s="288">
        <v>2</v>
      </c>
      <c r="F6" s="288">
        <v>3</v>
      </c>
      <c r="G6" s="288">
        <v>4</v>
      </c>
      <c r="H6" s="288">
        <v>5</v>
      </c>
      <c r="I6" s="288">
        <v>6</v>
      </c>
      <c r="J6" s="288">
        <v>7</v>
      </c>
      <c r="K6" s="288">
        <v>8</v>
      </c>
      <c r="L6" s="288">
        <v>9</v>
      </c>
      <c r="M6" s="288">
        <v>10</v>
      </c>
      <c r="N6" s="288">
        <v>11</v>
      </c>
      <c r="O6" s="288">
        <v>12</v>
      </c>
      <c r="P6" s="288">
        <v>13</v>
      </c>
      <c r="Q6" s="288">
        <v>14</v>
      </c>
      <c r="R6" s="288">
        <v>15</v>
      </c>
      <c r="S6" s="288">
        <v>16</v>
      </c>
      <c r="T6" s="288">
        <v>17</v>
      </c>
      <c r="U6" s="288">
        <v>18</v>
      </c>
      <c r="V6" s="288">
        <v>19</v>
      </c>
      <c r="W6" s="288">
        <v>20</v>
      </c>
      <c r="X6" s="288">
        <v>21</v>
      </c>
      <c r="Y6" s="288">
        <v>22</v>
      </c>
      <c r="Z6" s="288">
        <v>23</v>
      </c>
      <c r="AA6" s="288">
        <v>24</v>
      </c>
      <c r="AB6" s="288">
        <v>25</v>
      </c>
      <c r="AC6" s="288">
        <v>26</v>
      </c>
      <c r="AD6" s="288">
        <v>27</v>
      </c>
      <c r="AE6" s="288">
        <v>28</v>
      </c>
      <c r="AF6" s="288">
        <v>29</v>
      </c>
      <c r="AG6" s="288">
        <v>30</v>
      </c>
      <c r="AH6" s="288">
        <v>31</v>
      </c>
      <c r="AI6" s="288">
        <v>32</v>
      </c>
      <c r="AJ6" s="288">
        <v>33</v>
      </c>
      <c r="AK6" s="288">
        <v>34</v>
      </c>
      <c r="AL6" s="288">
        <v>35</v>
      </c>
      <c r="AM6" s="288">
        <v>36</v>
      </c>
      <c r="AN6" s="288">
        <v>37</v>
      </c>
      <c r="AO6" s="288">
        <v>38</v>
      </c>
      <c r="AP6" s="288">
        <v>39</v>
      </c>
      <c r="AQ6" s="288">
        <v>40</v>
      </c>
      <c r="AR6" s="288">
        <v>41</v>
      </c>
      <c r="AS6" s="288">
        <v>42</v>
      </c>
      <c r="AT6" s="288">
        <v>43</v>
      </c>
      <c r="AU6" s="288">
        <v>44</v>
      </c>
      <c r="AV6" s="288">
        <v>45</v>
      </c>
      <c r="AW6" s="288">
        <v>46</v>
      </c>
      <c r="AX6" s="288">
        <v>47</v>
      </c>
      <c r="AY6" s="288">
        <v>48</v>
      </c>
      <c r="AZ6" s="288">
        <v>49</v>
      </c>
      <c r="BA6" s="288">
        <v>50</v>
      </c>
      <c r="BB6" s="288">
        <v>51</v>
      </c>
      <c r="BC6" s="288">
        <v>52</v>
      </c>
      <c r="BD6" s="288">
        <v>53</v>
      </c>
      <c r="BE6" s="288">
        <v>54</v>
      </c>
      <c r="BF6" s="288">
        <v>55</v>
      </c>
      <c r="BG6" s="288">
        <v>56</v>
      </c>
      <c r="BH6" s="288">
        <v>57</v>
      </c>
      <c r="BI6" s="288">
        <v>58</v>
      </c>
      <c r="BJ6" s="288">
        <v>59</v>
      </c>
      <c r="BK6" s="288">
        <v>60</v>
      </c>
      <c r="BL6" s="288">
        <v>61</v>
      </c>
      <c r="BM6" s="288">
        <v>62</v>
      </c>
      <c r="BN6" s="288">
        <v>63</v>
      </c>
      <c r="BO6" s="288">
        <v>64</v>
      </c>
      <c r="BP6" s="288">
        <v>65</v>
      </c>
      <c r="BQ6" s="288">
        <v>66</v>
      </c>
      <c r="BR6" s="288">
        <v>67</v>
      </c>
      <c r="BS6" s="288">
        <v>68</v>
      </c>
      <c r="BT6" s="288">
        <v>69</v>
      </c>
      <c r="BU6" s="288">
        <v>70</v>
      </c>
      <c r="BV6" s="288">
        <v>71</v>
      </c>
      <c r="BW6" s="288">
        <v>72</v>
      </c>
      <c r="BX6" s="288">
        <v>73</v>
      </c>
      <c r="BY6" s="288">
        <v>74</v>
      </c>
      <c r="BZ6" s="288">
        <v>75</v>
      </c>
      <c r="CA6" s="288">
        <v>76</v>
      </c>
      <c r="CB6" s="288">
        <v>77</v>
      </c>
      <c r="CC6" s="288">
        <v>78</v>
      </c>
      <c r="CD6" s="288">
        <v>79</v>
      </c>
      <c r="CE6" s="288">
        <v>80</v>
      </c>
      <c r="CF6" s="288">
        <v>81</v>
      </c>
      <c r="CG6" s="288">
        <v>82</v>
      </c>
      <c r="CH6" s="288">
        <v>83</v>
      </c>
      <c r="CI6" s="288">
        <v>84</v>
      </c>
      <c r="CJ6" s="288">
        <v>85</v>
      </c>
      <c r="CK6" s="288">
        <v>86</v>
      </c>
      <c r="CL6" s="288">
        <v>87</v>
      </c>
      <c r="CM6" s="288">
        <v>88</v>
      </c>
      <c r="CN6" s="288">
        <v>89</v>
      </c>
      <c r="CO6" s="288" t="s">
        <v>410</v>
      </c>
    </row>
    <row r="7" spans="1:93" ht="19.95" customHeight="1">
      <c r="A7" s="274" t="s">
        <v>481</v>
      </c>
      <c r="B7" s="274">
        <v>10381</v>
      </c>
      <c r="C7" s="274">
        <v>82</v>
      </c>
      <c r="D7" s="274">
        <v>97</v>
      </c>
      <c r="E7" s="274">
        <v>109</v>
      </c>
      <c r="F7" s="274">
        <v>115</v>
      </c>
      <c r="G7" s="274">
        <v>134</v>
      </c>
      <c r="H7" s="274">
        <v>94</v>
      </c>
      <c r="I7" s="274">
        <v>138</v>
      </c>
      <c r="J7" s="274">
        <v>119</v>
      </c>
      <c r="K7" s="274">
        <v>124</v>
      </c>
      <c r="L7" s="274">
        <v>126</v>
      </c>
      <c r="M7" s="274">
        <v>138</v>
      </c>
      <c r="N7" s="274">
        <v>130</v>
      </c>
      <c r="O7" s="274">
        <v>141</v>
      </c>
      <c r="P7" s="274">
        <v>122</v>
      </c>
      <c r="Q7" s="274">
        <v>123</v>
      </c>
      <c r="R7" s="274">
        <v>126</v>
      </c>
      <c r="S7" s="274">
        <v>119</v>
      </c>
      <c r="T7" s="274">
        <v>118</v>
      </c>
      <c r="U7" s="274">
        <v>79</v>
      </c>
      <c r="V7" s="274">
        <v>60</v>
      </c>
      <c r="W7" s="274">
        <v>58</v>
      </c>
      <c r="X7" s="274">
        <v>75</v>
      </c>
      <c r="Y7" s="274">
        <v>94</v>
      </c>
      <c r="Z7" s="274">
        <v>82</v>
      </c>
      <c r="AA7" s="274">
        <v>110</v>
      </c>
      <c r="AB7" s="274">
        <v>100</v>
      </c>
      <c r="AC7" s="274">
        <v>112</v>
      </c>
      <c r="AD7" s="274">
        <v>151</v>
      </c>
      <c r="AE7" s="274">
        <v>182</v>
      </c>
      <c r="AF7" s="274">
        <v>172</v>
      </c>
      <c r="AG7" s="274">
        <v>150</v>
      </c>
      <c r="AH7" s="274">
        <v>163</v>
      </c>
      <c r="AI7" s="274">
        <v>200</v>
      </c>
      <c r="AJ7" s="274">
        <v>152</v>
      </c>
      <c r="AK7" s="274">
        <v>155</v>
      </c>
      <c r="AL7" s="274">
        <v>163</v>
      </c>
      <c r="AM7" s="274">
        <v>147</v>
      </c>
      <c r="AN7" s="274">
        <v>185</v>
      </c>
      <c r="AO7" s="274">
        <v>149</v>
      </c>
      <c r="AP7" s="274">
        <v>163</v>
      </c>
      <c r="AQ7" s="274">
        <v>150</v>
      </c>
      <c r="AR7" s="274">
        <v>147</v>
      </c>
      <c r="AS7" s="274">
        <v>152</v>
      </c>
      <c r="AT7" s="274">
        <v>135</v>
      </c>
      <c r="AU7" s="274">
        <v>148</v>
      </c>
      <c r="AV7" s="274">
        <v>120</v>
      </c>
      <c r="AW7" s="274">
        <v>141</v>
      </c>
      <c r="AX7" s="274">
        <v>151</v>
      </c>
      <c r="AY7" s="274">
        <v>148</v>
      </c>
      <c r="AZ7" s="274">
        <v>165</v>
      </c>
      <c r="BA7" s="274">
        <v>137</v>
      </c>
      <c r="BB7" s="274">
        <v>176</v>
      </c>
      <c r="BC7" s="274">
        <v>176</v>
      </c>
      <c r="BD7" s="274">
        <v>159</v>
      </c>
      <c r="BE7" s="274">
        <v>164</v>
      </c>
      <c r="BF7" s="274">
        <v>135</v>
      </c>
      <c r="BG7" s="274">
        <v>164</v>
      </c>
      <c r="BH7" s="274">
        <v>146</v>
      </c>
      <c r="BI7" s="274">
        <v>121</v>
      </c>
      <c r="BJ7" s="274">
        <v>141</v>
      </c>
      <c r="BK7" s="274">
        <v>129</v>
      </c>
      <c r="BL7" s="274">
        <v>155</v>
      </c>
      <c r="BM7" s="274">
        <v>132</v>
      </c>
      <c r="BN7" s="274">
        <v>125</v>
      </c>
      <c r="BO7" s="274">
        <v>113</v>
      </c>
      <c r="BP7" s="274">
        <v>113</v>
      </c>
      <c r="BQ7" s="274">
        <v>91</v>
      </c>
      <c r="BR7" s="274">
        <v>98</v>
      </c>
      <c r="BS7" s="274">
        <v>78</v>
      </c>
      <c r="BT7" s="274">
        <v>85</v>
      </c>
      <c r="BU7" s="274">
        <v>96</v>
      </c>
      <c r="BV7" s="274">
        <v>89</v>
      </c>
      <c r="BW7" s="274">
        <v>86</v>
      </c>
      <c r="BX7" s="274">
        <v>111</v>
      </c>
      <c r="BY7" s="274">
        <v>73</v>
      </c>
      <c r="BZ7" s="274">
        <v>70</v>
      </c>
      <c r="CA7" s="274">
        <v>75</v>
      </c>
      <c r="CB7" s="274">
        <v>65</v>
      </c>
      <c r="CC7" s="274">
        <v>57</v>
      </c>
      <c r="CD7" s="274">
        <v>48</v>
      </c>
      <c r="CE7" s="274">
        <v>45</v>
      </c>
      <c r="CF7" s="274">
        <v>42</v>
      </c>
      <c r="CG7" s="274">
        <v>45</v>
      </c>
      <c r="CH7" s="274">
        <v>43</v>
      </c>
      <c r="CI7" s="274">
        <v>30</v>
      </c>
      <c r="CJ7" s="274">
        <v>40</v>
      </c>
      <c r="CK7" s="274">
        <v>21</v>
      </c>
      <c r="CL7" s="274">
        <v>33</v>
      </c>
      <c r="CM7" s="274">
        <v>26</v>
      </c>
      <c r="CN7" s="274">
        <v>21</v>
      </c>
      <c r="CO7" s="274">
        <v>113</v>
      </c>
    </row>
    <row r="8" spans="1:93" ht="19.95" customHeight="1">
      <c r="A8" s="274" t="s">
        <v>482</v>
      </c>
      <c r="B8" s="274">
        <v>9381</v>
      </c>
      <c r="C8" s="274">
        <v>114</v>
      </c>
      <c r="D8" s="274">
        <v>93</v>
      </c>
      <c r="E8" s="274">
        <v>133</v>
      </c>
      <c r="F8" s="274">
        <v>130</v>
      </c>
      <c r="G8" s="274">
        <v>117</v>
      </c>
      <c r="H8" s="274">
        <v>124</v>
      </c>
      <c r="I8" s="274">
        <v>134</v>
      </c>
      <c r="J8" s="274">
        <v>126</v>
      </c>
      <c r="K8" s="274">
        <v>103</v>
      </c>
      <c r="L8" s="274">
        <v>112</v>
      </c>
      <c r="M8" s="274">
        <v>84</v>
      </c>
      <c r="N8" s="274">
        <v>113</v>
      </c>
      <c r="O8" s="274">
        <v>107</v>
      </c>
      <c r="P8" s="274">
        <v>104</v>
      </c>
      <c r="Q8" s="274">
        <v>101</v>
      </c>
      <c r="R8" s="274">
        <v>127</v>
      </c>
      <c r="S8" s="274">
        <v>111</v>
      </c>
      <c r="T8" s="274">
        <v>113</v>
      </c>
      <c r="U8" s="274">
        <v>113</v>
      </c>
      <c r="V8" s="274">
        <v>95</v>
      </c>
      <c r="W8" s="274">
        <v>94</v>
      </c>
      <c r="X8" s="274">
        <v>107</v>
      </c>
      <c r="Y8" s="274">
        <v>116</v>
      </c>
      <c r="Z8" s="274">
        <v>136</v>
      </c>
      <c r="AA8" s="274">
        <v>130</v>
      </c>
      <c r="AB8" s="274">
        <v>146</v>
      </c>
      <c r="AC8" s="274">
        <v>144</v>
      </c>
      <c r="AD8" s="274">
        <v>178</v>
      </c>
      <c r="AE8" s="274">
        <v>177</v>
      </c>
      <c r="AF8" s="274">
        <v>190</v>
      </c>
      <c r="AG8" s="274">
        <v>185</v>
      </c>
      <c r="AH8" s="274">
        <v>183</v>
      </c>
      <c r="AI8" s="274">
        <v>194</v>
      </c>
      <c r="AJ8" s="274">
        <v>166</v>
      </c>
      <c r="AK8" s="274">
        <v>138</v>
      </c>
      <c r="AL8" s="274">
        <v>127</v>
      </c>
      <c r="AM8" s="274">
        <v>103</v>
      </c>
      <c r="AN8" s="274">
        <v>123</v>
      </c>
      <c r="AO8" s="274">
        <v>125</v>
      </c>
      <c r="AP8" s="274">
        <v>110</v>
      </c>
      <c r="AQ8" s="274">
        <v>127</v>
      </c>
      <c r="AR8" s="274">
        <v>121</v>
      </c>
      <c r="AS8" s="274">
        <v>106</v>
      </c>
      <c r="AT8" s="274">
        <v>101</v>
      </c>
      <c r="AU8" s="274">
        <v>105</v>
      </c>
      <c r="AV8" s="274">
        <v>96</v>
      </c>
      <c r="AW8" s="274">
        <v>106</v>
      </c>
      <c r="AX8" s="274">
        <v>97</v>
      </c>
      <c r="AY8" s="274">
        <v>116</v>
      </c>
      <c r="AZ8" s="274">
        <v>142</v>
      </c>
      <c r="BA8" s="274">
        <v>144</v>
      </c>
      <c r="BB8" s="274">
        <v>120</v>
      </c>
      <c r="BC8" s="274">
        <v>139</v>
      </c>
      <c r="BD8" s="274">
        <v>115</v>
      </c>
      <c r="BE8" s="274">
        <v>144</v>
      </c>
      <c r="BF8" s="274">
        <v>176</v>
      </c>
      <c r="BG8" s="274">
        <v>155</v>
      </c>
      <c r="BH8" s="274">
        <v>146</v>
      </c>
      <c r="BI8" s="274">
        <v>122</v>
      </c>
      <c r="BJ8" s="274">
        <v>117</v>
      </c>
      <c r="BK8" s="274">
        <v>133</v>
      </c>
      <c r="BL8" s="274">
        <v>112</v>
      </c>
      <c r="BM8" s="274">
        <v>114</v>
      </c>
      <c r="BN8" s="274">
        <v>108</v>
      </c>
      <c r="BO8" s="274">
        <v>95</v>
      </c>
      <c r="BP8" s="274">
        <v>98</v>
      </c>
      <c r="BQ8" s="274">
        <v>74</v>
      </c>
      <c r="BR8" s="274">
        <v>80</v>
      </c>
      <c r="BS8" s="274">
        <v>87</v>
      </c>
      <c r="BT8" s="274">
        <v>68</v>
      </c>
      <c r="BU8" s="274">
        <v>64</v>
      </c>
      <c r="BV8" s="274">
        <v>58</v>
      </c>
      <c r="BW8" s="274">
        <v>60</v>
      </c>
      <c r="BX8" s="274">
        <v>56</v>
      </c>
      <c r="BY8" s="274">
        <v>51</v>
      </c>
      <c r="BZ8" s="274">
        <v>51</v>
      </c>
      <c r="CA8" s="274">
        <v>39</v>
      </c>
      <c r="CB8" s="274">
        <v>48</v>
      </c>
      <c r="CC8" s="274">
        <v>38</v>
      </c>
      <c r="CD8" s="274">
        <v>36</v>
      </c>
      <c r="CE8" s="274">
        <v>36</v>
      </c>
      <c r="CF8" s="274">
        <v>37</v>
      </c>
      <c r="CG8" s="274">
        <v>33</v>
      </c>
      <c r="CH8" s="274">
        <v>24</v>
      </c>
      <c r="CI8" s="274">
        <v>15</v>
      </c>
      <c r="CJ8" s="274">
        <v>17</v>
      </c>
      <c r="CK8" s="274">
        <v>18</v>
      </c>
      <c r="CL8" s="274">
        <v>18</v>
      </c>
      <c r="CM8" s="274">
        <v>16</v>
      </c>
      <c r="CN8" s="274">
        <v>20</v>
      </c>
      <c r="CO8" s="274">
        <v>56</v>
      </c>
    </row>
    <row r="9" spans="1:93" ht="19.95" customHeight="1">
      <c r="A9" s="274" t="s">
        <v>483</v>
      </c>
      <c r="B9" s="274">
        <v>19754</v>
      </c>
      <c r="C9" s="274">
        <v>203</v>
      </c>
      <c r="D9" s="274">
        <v>212</v>
      </c>
      <c r="E9" s="274">
        <v>208</v>
      </c>
      <c r="F9" s="274">
        <v>208</v>
      </c>
      <c r="G9" s="274">
        <v>213</v>
      </c>
      <c r="H9" s="274">
        <v>225</v>
      </c>
      <c r="I9" s="274">
        <v>204</v>
      </c>
      <c r="J9" s="274">
        <v>179</v>
      </c>
      <c r="K9" s="274">
        <v>205</v>
      </c>
      <c r="L9" s="274">
        <v>231</v>
      </c>
      <c r="M9" s="274">
        <v>208</v>
      </c>
      <c r="N9" s="274">
        <v>201</v>
      </c>
      <c r="O9" s="274">
        <v>209</v>
      </c>
      <c r="P9" s="274">
        <v>209</v>
      </c>
      <c r="Q9" s="274">
        <v>184</v>
      </c>
      <c r="R9" s="274">
        <v>173</v>
      </c>
      <c r="S9" s="274">
        <v>170</v>
      </c>
      <c r="T9" s="274">
        <v>166</v>
      </c>
      <c r="U9" s="274">
        <v>202</v>
      </c>
      <c r="V9" s="274">
        <v>176</v>
      </c>
      <c r="W9" s="274">
        <v>148</v>
      </c>
      <c r="X9" s="274">
        <v>164</v>
      </c>
      <c r="Y9" s="274">
        <v>200</v>
      </c>
      <c r="Z9" s="274">
        <v>214</v>
      </c>
      <c r="AA9" s="274">
        <v>220</v>
      </c>
      <c r="AB9" s="274">
        <v>245</v>
      </c>
      <c r="AC9" s="274">
        <v>299</v>
      </c>
      <c r="AD9" s="274">
        <v>298</v>
      </c>
      <c r="AE9" s="274">
        <v>378</v>
      </c>
      <c r="AF9" s="274">
        <v>316</v>
      </c>
      <c r="AG9" s="274">
        <v>352</v>
      </c>
      <c r="AH9" s="274">
        <v>332</v>
      </c>
      <c r="AI9" s="274">
        <v>304</v>
      </c>
      <c r="AJ9" s="274">
        <v>315</v>
      </c>
      <c r="AK9" s="274">
        <v>277</v>
      </c>
      <c r="AL9" s="274">
        <v>246</v>
      </c>
      <c r="AM9" s="274">
        <v>224</v>
      </c>
      <c r="AN9" s="274">
        <v>320</v>
      </c>
      <c r="AO9" s="274">
        <v>261</v>
      </c>
      <c r="AP9" s="274">
        <v>247</v>
      </c>
      <c r="AQ9" s="274">
        <v>216</v>
      </c>
      <c r="AR9" s="274">
        <v>247</v>
      </c>
      <c r="AS9" s="274">
        <v>205</v>
      </c>
      <c r="AT9" s="274">
        <v>197</v>
      </c>
      <c r="AU9" s="274">
        <v>210</v>
      </c>
      <c r="AV9" s="274">
        <v>211</v>
      </c>
      <c r="AW9" s="274">
        <v>242</v>
      </c>
      <c r="AX9" s="274">
        <v>247</v>
      </c>
      <c r="AY9" s="274">
        <v>277</v>
      </c>
      <c r="AZ9" s="274">
        <v>285</v>
      </c>
      <c r="BA9" s="274">
        <v>318</v>
      </c>
      <c r="BB9" s="274">
        <v>335</v>
      </c>
      <c r="BC9" s="274">
        <v>338</v>
      </c>
      <c r="BD9" s="274">
        <v>361</v>
      </c>
      <c r="BE9" s="274">
        <v>297</v>
      </c>
      <c r="BF9" s="274">
        <v>326</v>
      </c>
      <c r="BG9" s="274">
        <v>352</v>
      </c>
      <c r="BH9" s="274">
        <v>334</v>
      </c>
      <c r="BI9" s="274">
        <v>318</v>
      </c>
      <c r="BJ9" s="274">
        <v>335</v>
      </c>
      <c r="BK9" s="274">
        <v>292</v>
      </c>
      <c r="BL9" s="274">
        <v>283</v>
      </c>
      <c r="BM9" s="274">
        <v>295</v>
      </c>
      <c r="BN9" s="274">
        <v>236</v>
      </c>
      <c r="BO9" s="274">
        <v>287</v>
      </c>
      <c r="BP9" s="274">
        <v>215</v>
      </c>
      <c r="BQ9" s="274">
        <v>225</v>
      </c>
      <c r="BR9" s="274">
        <v>176</v>
      </c>
      <c r="BS9" s="274">
        <v>189</v>
      </c>
      <c r="BT9" s="274">
        <v>194</v>
      </c>
      <c r="BU9" s="274">
        <v>200</v>
      </c>
      <c r="BV9" s="274">
        <v>203</v>
      </c>
      <c r="BW9" s="274">
        <v>189</v>
      </c>
      <c r="BX9" s="274">
        <v>194</v>
      </c>
      <c r="BY9" s="274">
        <v>165</v>
      </c>
      <c r="BZ9" s="274">
        <v>161</v>
      </c>
      <c r="CA9" s="274">
        <v>118</v>
      </c>
      <c r="CB9" s="274">
        <v>147</v>
      </c>
      <c r="CC9" s="274">
        <v>101</v>
      </c>
      <c r="CD9" s="274">
        <v>104</v>
      </c>
      <c r="CE9" s="274">
        <v>89</v>
      </c>
      <c r="CF9" s="274">
        <v>84</v>
      </c>
      <c r="CG9" s="274">
        <v>86</v>
      </c>
      <c r="CH9" s="274">
        <v>75</v>
      </c>
      <c r="CI9" s="274">
        <v>67</v>
      </c>
      <c r="CJ9" s="274">
        <v>89</v>
      </c>
      <c r="CK9" s="274">
        <v>64</v>
      </c>
      <c r="CL9" s="274">
        <v>37</v>
      </c>
      <c r="CM9" s="274">
        <v>44</v>
      </c>
      <c r="CN9" s="274">
        <v>53</v>
      </c>
      <c r="CO9" s="274">
        <v>95</v>
      </c>
    </row>
    <row r="10" spans="1:93" ht="19.95" customHeight="1">
      <c r="A10" s="274" t="s">
        <v>484</v>
      </c>
      <c r="B10" s="274">
        <v>8196</v>
      </c>
      <c r="C10" s="274">
        <v>73</v>
      </c>
      <c r="D10" s="274">
        <v>69</v>
      </c>
      <c r="E10" s="274">
        <v>87</v>
      </c>
      <c r="F10" s="274">
        <v>81</v>
      </c>
      <c r="G10" s="274">
        <v>101</v>
      </c>
      <c r="H10" s="274">
        <v>86</v>
      </c>
      <c r="I10" s="274">
        <v>116</v>
      </c>
      <c r="J10" s="274">
        <v>101</v>
      </c>
      <c r="K10" s="274">
        <v>128</v>
      </c>
      <c r="L10" s="274">
        <v>105</v>
      </c>
      <c r="M10" s="274">
        <v>118</v>
      </c>
      <c r="N10" s="274">
        <v>126</v>
      </c>
      <c r="O10" s="274">
        <v>104</v>
      </c>
      <c r="P10" s="274">
        <v>84</v>
      </c>
      <c r="Q10" s="274">
        <v>96</v>
      </c>
      <c r="R10" s="274">
        <v>106</v>
      </c>
      <c r="S10" s="274">
        <v>105</v>
      </c>
      <c r="T10" s="274">
        <v>98</v>
      </c>
      <c r="U10" s="274">
        <v>70</v>
      </c>
      <c r="V10" s="274">
        <v>73</v>
      </c>
      <c r="W10" s="274">
        <v>83</v>
      </c>
      <c r="X10" s="274">
        <v>72</v>
      </c>
      <c r="Y10" s="274">
        <v>92</v>
      </c>
      <c r="Z10" s="274">
        <v>92</v>
      </c>
      <c r="AA10" s="274">
        <v>133</v>
      </c>
      <c r="AB10" s="274">
        <v>101</v>
      </c>
      <c r="AC10" s="274">
        <v>124</v>
      </c>
      <c r="AD10" s="274">
        <v>145</v>
      </c>
      <c r="AE10" s="274">
        <v>174</v>
      </c>
      <c r="AF10" s="274">
        <v>146</v>
      </c>
      <c r="AG10" s="274">
        <v>163</v>
      </c>
      <c r="AH10" s="274">
        <v>140</v>
      </c>
      <c r="AI10" s="274">
        <v>115</v>
      </c>
      <c r="AJ10" s="274">
        <v>112</v>
      </c>
      <c r="AK10" s="274">
        <v>104</v>
      </c>
      <c r="AL10" s="274">
        <v>113</v>
      </c>
      <c r="AM10" s="274">
        <v>108</v>
      </c>
      <c r="AN10" s="274">
        <v>100</v>
      </c>
      <c r="AO10" s="274">
        <v>115</v>
      </c>
      <c r="AP10" s="274">
        <v>89</v>
      </c>
      <c r="AQ10" s="274">
        <v>88</v>
      </c>
      <c r="AR10" s="274">
        <v>91</v>
      </c>
      <c r="AS10" s="274">
        <v>103</v>
      </c>
      <c r="AT10" s="274">
        <v>78</v>
      </c>
      <c r="AU10" s="274">
        <v>90</v>
      </c>
      <c r="AV10" s="274">
        <v>76</v>
      </c>
      <c r="AW10" s="274">
        <v>89</v>
      </c>
      <c r="AX10" s="274">
        <v>100</v>
      </c>
      <c r="AY10" s="274">
        <v>96</v>
      </c>
      <c r="AZ10" s="274">
        <v>90</v>
      </c>
      <c r="BA10" s="274">
        <v>107</v>
      </c>
      <c r="BB10" s="274">
        <v>116</v>
      </c>
      <c r="BC10" s="274">
        <v>116</v>
      </c>
      <c r="BD10" s="274">
        <v>109</v>
      </c>
      <c r="BE10" s="274">
        <v>143</v>
      </c>
      <c r="BF10" s="274">
        <v>127</v>
      </c>
      <c r="BG10" s="274">
        <v>127</v>
      </c>
      <c r="BH10" s="274">
        <v>138</v>
      </c>
      <c r="BI10" s="274">
        <v>132</v>
      </c>
      <c r="BJ10" s="274">
        <v>120</v>
      </c>
      <c r="BK10" s="274">
        <v>124</v>
      </c>
      <c r="BL10" s="274">
        <v>87</v>
      </c>
      <c r="BM10" s="274">
        <v>105</v>
      </c>
      <c r="BN10" s="274">
        <v>82</v>
      </c>
      <c r="BO10" s="274">
        <v>72</v>
      </c>
      <c r="BP10" s="274">
        <v>84</v>
      </c>
      <c r="BQ10" s="274">
        <v>68</v>
      </c>
      <c r="BR10" s="274">
        <v>56</v>
      </c>
      <c r="BS10" s="274">
        <v>73</v>
      </c>
      <c r="BT10" s="274">
        <v>67</v>
      </c>
      <c r="BU10" s="274">
        <v>55</v>
      </c>
      <c r="BV10" s="274">
        <v>75</v>
      </c>
      <c r="BW10" s="274">
        <v>80</v>
      </c>
      <c r="BX10" s="274">
        <v>72</v>
      </c>
      <c r="BY10" s="274">
        <v>48</v>
      </c>
      <c r="BZ10" s="274">
        <v>47</v>
      </c>
      <c r="CA10" s="274">
        <v>42</v>
      </c>
      <c r="CB10" s="274">
        <v>56</v>
      </c>
      <c r="CC10" s="274">
        <v>44</v>
      </c>
      <c r="CD10" s="274">
        <v>57</v>
      </c>
      <c r="CE10" s="274">
        <v>43</v>
      </c>
      <c r="CF10" s="274">
        <v>53</v>
      </c>
      <c r="CG10" s="274">
        <v>37</v>
      </c>
      <c r="CH10" s="274">
        <v>50</v>
      </c>
      <c r="CI10" s="274">
        <v>38</v>
      </c>
      <c r="CJ10" s="274">
        <v>29</v>
      </c>
      <c r="CK10" s="274">
        <v>37</v>
      </c>
      <c r="CL10" s="274">
        <v>31</v>
      </c>
      <c r="CM10" s="274">
        <v>24</v>
      </c>
      <c r="CN10" s="274">
        <v>18</v>
      </c>
      <c r="CO10" s="274">
        <v>58</v>
      </c>
    </row>
    <row r="11" spans="1:93" ht="19.95" customHeight="1">
      <c r="A11" s="274" t="s">
        <v>485</v>
      </c>
      <c r="B11" s="274">
        <v>8827</v>
      </c>
      <c r="C11" s="274">
        <v>78</v>
      </c>
      <c r="D11" s="274">
        <v>68</v>
      </c>
      <c r="E11" s="274">
        <v>94</v>
      </c>
      <c r="F11" s="274">
        <v>80</v>
      </c>
      <c r="G11" s="274">
        <v>88</v>
      </c>
      <c r="H11" s="274">
        <v>96</v>
      </c>
      <c r="I11" s="274">
        <v>99</v>
      </c>
      <c r="J11" s="274">
        <v>76</v>
      </c>
      <c r="K11" s="274">
        <v>77</v>
      </c>
      <c r="L11" s="274">
        <v>66</v>
      </c>
      <c r="M11" s="274">
        <v>85</v>
      </c>
      <c r="N11" s="274">
        <v>82</v>
      </c>
      <c r="O11" s="274">
        <v>81</v>
      </c>
      <c r="P11" s="274">
        <v>85</v>
      </c>
      <c r="Q11" s="274">
        <v>82</v>
      </c>
      <c r="R11" s="274">
        <v>71</v>
      </c>
      <c r="S11" s="274">
        <v>75</v>
      </c>
      <c r="T11" s="274">
        <v>104</v>
      </c>
      <c r="U11" s="274">
        <v>67</v>
      </c>
      <c r="V11" s="274">
        <v>71</v>
      </c>
      <c r="W11" s="274">
        <v>68</v>
      </c>
      <c r="X11" s="274">
        <v>55</v>
      </c>
      <c r="Y11" s="274">
        <v>102</v>
      </c>
      <c r="Z11" s="274">
        <v>86</v>
      </c>
      <c r="AA11" s="274">
        <v>95</v>
      </c>
      <c r="AB11" s="274">
        <v>131</v>
      </c>
      <c r="AC11" s="274">
        <v>125</v>
      </c>
      <c r="AD11" s="274">
        <v>170</v>
      </c>
      <c r="AE11" s="274">
        <v>158</v>
      </c>
      <c r="AF11" s="274">
        <v>174</v>
      </c>
      <c r="AG11" s="274">
        <v>180</v>
      </c>
      <c r="AH11" s="274">
        <v>138</v>
      </c>
      <c r="AI11" s="274">
        <v>150</v>
      </c>
      <c r="AJ11" s="274">
        <v>118</v>
      </c>
      <c r="AK11" s="274">
        <v>129</v>
      </c>
      <c r="AL11" s="274">
        <v>155</v>
      </c>
      <c r="AM11" s="274">
        <v>131</v>
      </c>
      <c r="AN11" s="274">
        <v>134</v>
      </c>
      <c r="AO11" s="274">
        <v>131</v>
      </c>
      <c r="AP11" s="274">
        <v>108</v>
      </c>
      <c r="AQ11" s="274">
        <v>113</v>
      </c>
      <c r="AR11" s="274">
        <v>141</v>
      </c>
      <c r="AS11" s="274">
        <v>91</v>
      </c>
      <c r="AT11" s="274">
        <v>97</v>
      </c>
      <c r="AU11" s="274">
        <v>110</v>
      </c>
      <c r="AV11" s="274">
        <v>115</v>
      </c>
      <c r="AW11" s="274">
        <v>109</v>
      </c>
      <c r="AX11" s="274">
        <v>100</v>
      </c>
      <c r="AY11" s="274">
        <v>98</v>
      </c>
      <c r="AZ11" s="274">
        <v>108</v>
      </c>
      <c r="BA11" s="274">
        <v>136</v>
      </c>
      <c r="BB11" s="274">
        <v>120</v>
      </c>
      <c r="BC11" s="274">
        <v>130</v>
      </c>
      <c r="BD11" s="274">
        <v>159</v>
      </c>
      <c r="BE11" s="274">
        <v>119</v>
      </c>
      <c r="BF11" s="274">
        <v>139</v>
      </c>
      <c r="BG11" s="274">
        <v>110</v>
      </c>
      <c r="BH11" s="274">
        <v>149</v>
      </c>
      <c r="BI11" s="274">
        <v>128</v>
      </c>
      <c r="BJ11" s="274">
        <v>143</v>
      </c>
      <c r="BK11" s="274">
        <v>128</v>
      </c>
      <c r="BL11" s="274">
        <v>126</v>
      </c>
      <c r="BM11" s="274">
        <v>137</v>
      </c>
      <c r="BN11" s="274">
        <v>130</v>
      </c>
      <c r="BO11" s="274">
        <v>113</v>
      </c>
      <c r="BP11" s="274">
        <v>114</v>
      </c>
      <c r="BQ11" s="274">
        <v>104</v>
      </c>
      <c r="BR11" s="274">
        <v>90</v>
      </c>
      <c r="BS11" s="274">
        <v>84</v>
      </c>
      <c r="BT11" s="274">
        <v>79</v>
      </c>
      <c r="BU11" s="274">
        <v>99</v>
      </c>
      <c r="BV11" s="274">
        <v>72</v>
      </c>
      <c r="BW11" s="274">
        <v>82</v>
      </c>
      <c r="BX11" s="274">
        <v>100</v>
      </c>
      <c r="BY11" s="274">
        <v>73</v>
      </c>
      <c r="BZ11" s="274">
        <v>66</v>
      </c>
      <c r="CA11" s="274">
        <v>61</v>
      </c>
      <c r="CB11" s="274">
        <v>55</v>
      </c>
      <c r="CC11" s="274">
        <v>41</v>
      </c>
      <c r="CD11" s="274">
        <v>50</v>
      </c>
      <c r="CE11" s="274">
        <v>41</v>
      </c>
      <c r="CF11" s="274">
        <v>63</v>
      </c>
      <c r="CG11" s="274">
        <v>38</v>
      </c>
      <c r="CH11" s="274">
        <v>41</v>
      </c>
      <c r="CI11" s="274">
        <v>35</v>
      </c>
      <c r="CJ11" s="274">
        <v>39</v>
      </c>
      <c r="CK11" s="274">
        <v>47</v>
      </c>
      <c r="CL11" s="274">
        <v>36</v>
      </c>
      <c r="CM11" s="274">
        <v>24</v>
      </c>
      <c r="CN11" s="274">
        <v>22</v>
      </c>
      <c r="CO11" s="274">
        <v>59</v>
      </c>
    </row>
    <row r="12" spans="1:93" ht="19.95" customHeight="1">
      <c r="A12" s="274" t="s">
        <v>486</v>
      </c>
      <c r="B12" s="274">
        <v>3414</v>
      </c>
      <c r="C12" s="274">
        <v>34</v>
      </c>
      <c r="D12" s="274">
        <v>41</v>
      </c>
      <c r="E12" s="274">
        <v>28</v>
      </c>
      <c r="F12" s="274">
        <v>45</v>
      </c>
      <c r="G12" s="274">
        <v>41</v>
      </c>
      <c r="H12" s="274">
        <v>51</v>
      </c>
      <c r="I12" s="274">
        <v>40</v>
      </c>
      <c r="J12" s="274">
        <v>39</v>
      </c>
      <c r="K12" s="274">
        <v>56</v>
      </c>
      <c r="L12" s="274">
        <v>59</v>
      </c>
      <c r="M12" s="274">
        <v>66</v>
      </c>
      <c r="N12" s="274">
        <v>47</v>
      </c>
      <c r="O12" s="274">
        <v>48</v>
      </c>
      <c r="P12" s="274">
        <v>41</v>
      </c>
      <c r="Q12" s="274">
        <v>46</v>
      </c>
      <c r="R12" s="274">
        <v>27</v>
      </c>
      <c r="S12" s="274">
        <v>42</v>
      </c>
      <c r="T12" s="274">
        <v>24</v>
      </c>
      <c r="U12" s="274">
        <v>24</v>
      </c>
      <c r="V12" s="274">
        <v>32</v>
      </c>
      <c r="W12" s="274">
        <v>27</v>
      </c>
      <c r="X12" s="274">
        <v>20</v>
      </c>
      <c r="Y12" s="274">
        <v>33</v>
      </c>
      <c r="Z12" s="274">
        <v>29</v>
      </c>
      <c r="AA12" s="274">
        <v>48</v>
      </c>
      <c r="AB12" s="274">
        <v>35</v>
      </c>
      <c r="AC12" s="274">
        <v>27</v>
      </c>
      <c r="AD12" s="274">
        <v>55</v>
      </c>
      <c r="AE12" s="274">
        <v>39</v>
      </c>
      <c r="AF12" s="274">
        <v>48</v>
      </c>
      <c r="AG12" s="274">
        <v>65</v>
      </c>
      <c r="AH12" s="274">
        <v>70</v>
      </c>
      <c r="AI12" s="274">
        <v>35</v>
      </c>
      <c r="AJ12" s="274">
        <v>64</v>
      </c>
      <c r="AK12" s="274">
        <v>57</v>
      </c>
      <c r="AL12" s="274">
        <v>38</v>
      </c>
      <c r="AM12" s="274">
        <v>45</v>
      </c>
      <c r="AN12" s="274">
        <v>59</v>
      </c>
      <c r="AO12" s="274">
        <v>67</v>
      </c>
      <c r="AP12" s="274">
        <v>56</v>
      </c>
      <c r="AQ12" s="274">
        <v>43</v>
      </c>
      <c r="AR12" s="274">
        <v>48</v>
      </c>
      <c r="AS12" s="274">
        <v>47</v>
      </c>
      <c r="AT12" s="274">
        <v>39</v>
      </c>
      <c r="AU12" s="274">
        <v>28</v>
      </c>
      <c r="AV12" s="274">
        <v>42</v>
      </c>
      <c r="AW12" s="274">
        <v>30</v>
      </c>
      <c r="AX12" s="274">
        <v>30</v>
      </c>
      <c r="AY12" s="274">
        <v>47</v>
      </c>
      <c r="AZ12" s="274">
        <v>44</v>
      </c>
      <c r="BA12" s="274">
        <v>37</v>
      </c>
      <c r="BB12" s="274">
        <v>34</v>
      </c>
      <c r="BC12" s="274">
        <v>56</v>
      </c>
      <c r="BD12" s="274">
        <v>46</v>
      </c>
      <c r="BE12" s="274">
        <v>62</v>
      </c>
      <c r="BF12" s="274">
        <v>42</v>
      </c>
      <c r="BG12" s="274">
        <v>45</v>
      </c>
      <c r="BH12" s="274">
        <v>47</v>
      </c>
      <c r="BI12" s="274">
        <v>61</v>
      </c>
      <c r="BJ12" s="274">
        <v>61</v>
      </c>
      <c r="BK12" s="274">
        <v>63</v>
      </c>
      <c r="BL12" s="274">
        <v>48</v>
      </c>
      <c r="BM12" s="274">
        <v>60</v>
      </c>
      <c r="BN12" s="274">
        <v>51</v>
      </c>
      <c r="BO12" s="274">
        <v>30</v>
      </c>
      <c r="BP12" s="274">
        <v>41</v>
      </c>
      <c r="BQ12" s="274">
        <v>41</v>
      </c>
      <c r="BR12" s="274">
        <v>37</v>
      </c>
      <c r="BS12" s="274">
        <v>42</v>
      </c>
      <c r="BT12" s="274">
        <v>30</v>
      </c>
      <c r="BU12" s="274">
        <v>24</v>
      </c>
      <c r="BV12" s="274">
        <v>24</v>
      </c>
      <c r="BW12" s="274">
        <v>32</v>
      </c>
      <c r="BX12" s="274">
        <v>34</v>
      </c>
      <c r="BY12" s="274">
        <v>18</v>
      </c>
      <c r="BZ12" s="274">
        <v>12</v>
      </c>
      <c r="CA12" s="274">
        <v>27</v>
      </c>
      <c r="CB12" s="274">
        <v>21</v>
      </c>
      <c r="CC12" s="274">
        <v>20</v>
      </c>
      <c r="CD12" s="274">
        <v>11</v>
      </c>
      <c r="CE12" s="274">
        <v>12</v>
      </c>
      <c r="CF12" s="274">
        <v>13</v>
      </c>
      <c r="CG12" s="274">
        <v>12</v>
      </c>
      <c r="CH12" s="274">
        <v>17</v>
      </c>
      <c r="CI12" s="274">
        <v>15</v>
      </c>
      <c r="CJ12" s="274">
        <v>9</v>
      </c>
      <c r="CK12" s="274">
        <v>6</v>
      </c>
      <c r="CL12" s="274">
        <v>4</v>
      </c>
      <c r="CM12" s="274">
        <v>5</v>
      </c>
      <c r="CN12" s="274">
        <v>4</v>
      </c>
      <c r="CO12" s="274">
        <v>14</v>
      </c>
    </row>
    <row r="13" spans="1:93" ht="19.95" customHeight="1">
      <c r="A13" s="274" t="s">
        <v>487</v>
      </c>
      <c r="B13" s="274">
        <v>3891</v>
      </c>
      <c r="C13" s="274">
        <v>37</v>
      </c>
      <c r="D13" s="274">
        <v>39</v>
      </c>
      <c r="E13" s="274">
        <v>48</v>
      </c>
      <c r="F13" s="274">
        <v>48</v>
      </c>
      <c r="G13" s="274">
        <v>40</v>
      </c>
      <c r="H13" s="274">
        <v>39</v>
      </c>
      <c r="I13" s="274">
        <v>42</v>
      </c>
      <c r="J13" s="274">
        <v>29</v>
      </c>
      <c r="K13" s="274">
        <v>37</v>
      </c>
      <c r="L13" s="274">
        <v>47</v>
      </c>
      <c r="M13" s="274">
        <v>36</v>
      </c>
      <c r="N13" s="274">
        <v>45</v>
      </c>
      <c r="O13" s="274">
        <v>42</v>
      </c>
      <c r="P13" s="274">
        <v>39</v>
      </c>
      <c r="Q13" s="274">
        <v>40</v>
      </c>
      <c r="R13" s="274">
        <v>41</v>
      </c>
      <c r="S13" s="274">
        <v>40</v>
      </c>
      <c r="T13" s="274">
        <v>39</v>
      </c>
      <c r="U13" s="274">
        <v>33</v>
      </c>
      <c r="V13" s="274">
        <v>31</v>
      </c>
      <c r="W13" s="274">
        <v>38</v>
      </c>
      <c r="X13" s="274">
        <v>46</v>
      </c>
      <c r="Y13" s="274">
        <v>30</v>
      </c>
      <c r="Z13" s="274">
        <v>42</v>
      </c>
      <c r="AA13" s="274">
        <v>54</v>
      </c>
      <c r="AB13" s="274">
        <v>59</v>
      </c>
      <c r="AC13" s="274">
        <v>56</v>
      </c>
      <c r="AD13" s="274">
        <v>58</v>
      </c>
      <c r="AE13" s="274">
        <v>57</v>
      </c>
      <c r="AF13" s="274">
        <v>48</v>
      </c>
      <c r="AG13" s="274">
        <v>61</v>
      </c>
      <c r="AH13" s="274">
        <v>54</v>
      </c>
      <c r="AI13" s="274">
        <v>62</v>
      </c>
      <c r="AJ13" s="274">
        <v>75</v>
      </c>
      <c r="AK13" s="274">
        <v>45</v>
      </c>
      <c r="AL13" s="274">
        <v>54</v>
      </c>
      <c r="AM13" s="274">
        <v>40</v>
      </c>
      <c r="AN13" s="274">
        <v>64</v>
      </c>
      <c r="AO13" s="274">
        <v>37</v>
      </c>
      <c r="AP13" s="274">
        <v>38</v>
      </c>
      <c r="AQ13" s="274">
        <v>46</v>
      </c>
      <c r="AR13" s="274">
        <v>35</v>
      </c>
      <c r="AS13" s="274">
        <v>44</v>
      </c>
      <c r="AT13" s="274">
        <v>45</v>
      </c>
      <c r="AU13" s="274">
        <v>54</v>
      </c>
      <c r="AV13" s="274">
        <v>47</v>
      </c>
      <c r="AW13" s="274">
        <v>23</v>
      </c>
      <c r="AX13" s="274">
        <v>48</v>
      </c>
      <c r="AY13" s="274">
        <v>58</v>
      </c>
      <c r="AZ13" s="274">
        <v>59</v>
      </c>
      <c r="BA13" s="274">
        <v>41</v>
      </c>
      <c r="BB13" s="274">
        <v>47</v>
      </c>
      <c r="BC13" s="274">
        <v>67</v>
      </c>
      <c r="BD13" s="274">
        <v>54</v>
      </c>
      <c r="BE13" s="274">
        <v>87</v>
      </c>
      <c r="BF13" s="274">
        <v>71</v>
      </c>
      <c r="BG13" s="274">
        <v>78</v>
      </c>
      <c r="BH13" s="274">
        <v>57</v>
      </c>
      <c r="BI13" s="274">
        <v>67</v>
      </c>
      <c r="BJ13" s="274">
        <v>65</v>
      </c>
      <c r="BK13" s="274">
        <v>60</v>
      </c>
      <c r="BL13" s="274">
        <v>70</v>
      </c>
      <c r="BM13" s="274">
        <v>29</v>
      </c>
      <c r="BN13" s="274">
        <v>55</v>
      </c>
      <c r="BO13" s="274">
        <v>56</v>
      </c>
      <c r="BP13" s="274">
        <v>57</v>
      </c>
      <c r="BQ13" s="274">
        <v>52</v>
      </c>
      <c r="BR13" s="274">
        <v>37</v>
      </c>
      <c r="BS13" s="274">
        <v>49</v>
      </c>
      <c r="BT13" s="274">
        <v>44</v>
      </c>
      <c r="BU13" s="274">
        <v>45</v>
      </c>
      <c r="BV13" s="274">
        <v>51</v>
      </c>
      <c r="BW13" s="274">
        <v>30</v>
      </c>
      <c r="BX13" s="274">
        <v>47</v>
      </c>
      <c r="BY13" s="274">
        <v>29</v>
      </c>
      <c r="BZ13" s="274">
        <v>30</v>
      </c>
      <c r="CA13" s="274">
        <v>22</v>
      </c>
      <c r="CB13" s="274">
        <v>27</v>
      </c>
      <c r="CC13" s="274">
        <v>14</v>
      </c>
      <c r="CD13" s="274">
        <v>11</v>
      </c>
      <c r="CE13" s="274">
        <v>14</v>
      </c>
      <c r="CF13" s="274">
        <v>21</v>
      </c>
      <c r="CG13" s="274">
        <v>13</v>
      </c>
      <c r="CH13" s="274">
        <v>20</v>
      </c>
      <c r="CI13" s="274">
        <v>18</v>
      </c>
      <c r="CJ13" s="274">
        <v>20</v>
      </c>
      <c r="CK13" s="274">
        <v>11</v>
      </c>
      <c r="CL13" s="274">
        <v>10</v>
      </c>
      <c r="CM13" s="274">
        <v>17</v>
      </c>
      <c r="CN13" s="274">
        <v>13</v>
      </c>
      <c r="CO13" s="274">
        <v>16</v>
      </c>
    </row>
    <row r="14" spans="1:93" ht="19.95" customHeight="1">
      <c r="A14" s="274" t="s">
        <v>488</v>
      </c>
      <c r="B14" s="274">
        <v>12991</v>
      </c>
      <c r="C14" s="274">
        <v>103</v>
      </c>
      <c r="D14" s="274">
        <v>107</v>
      </c>
      <c r="E14" s="274">
        <v>93</v>
      </c>
      <c r="F14" s="274">
        <v>84</v>
      </c>
      <c r="G14" s="274">
        <v>96</v>
      </c>
      <c r="H14" s="274">
        <v>77</v>
      </c>
      <c r="I14" s="274">
        <v>137</v>
      </c>
      <c r="J14" s="274">
        <v>101</v>
      </c>
      <c r="K14" s="274">
        <v>108</v>
      </c>
      <c r="L14" s="274">
        <v>99</v>
      </c>
      <c r="M14" s="274">
        <v>85</v>
      </c>
      <c r="N14" s="274">
        <v>69</v>
      </c>
      <c r="O14" s="274">
        <v>75</v>
      </c>
      <c r="P14" s="274">
        <v>66</v>
      </c>
      <c r="Q14" s="274">
        <v>77</v>
      </c>
      <c r="R14" s="274">
        <v>53</v>
      </c>
      <c r="S14" s="274">
        <v>78</v>
      </c>
      <c r="T14" s="274">
        <v>62</v>
      </c>
      <c r="U14" s="274">
        <v>61</v>
      </c>
      <c r="V14" s="274">
        <v>72</v>
      </c>
      <c r="W14" s="274">
        <v>111</v>
      </c>
      <c r="X14" s="274">
        <v>129</v>
      </c>
      <c r="Y14" s="274">
        <v>164</v>
      </c>
      <c r="Z14" s="274">
        <v>259</v>
      </c>
      <c r="AA14" s="274">
        <v>300</v>
      </c>
      <c r="AB14" s="274">
        <v>313</v>
      </c>
      <c r="AC14" s="274">
        <v>360</v>
      </c>
      <c r="AD14" s="274">
        <v>375</v>
      </c>
      <c r="AE14" s="274">
        <v>398</v>
      </c>
      <c r="AF14" s="274">
        <v>447</v>
      </c>
      <c r="AG14" s="274">
        <v>399</v>
      </c>
      <c r="AH14" s="274">
        <v>413</v>
      </c>
      <c r="AI14" s="274">
        <v>327</v>
      </c>
      <c r="AJ14" s="274">
        <v>340</v>
      </c>
      <c r="AK14" s="274">
        <v>342</v>
      </c>
      <c r="AL14" s="274">
        <v>284</v>
      </c>
      <c r="AM14" s="274">
        <v>293</v>
      </c>
      <c r="AN14" s="274">
        <v>243</v>
      </c>
      <c r="AO14" s="274">
        <v>221</v>
      </c>
      <c r="AP14" s="274">
        <v>250</v>
      </c>
      <c r="AQ14" s="274">
        <v>202</v>
      </c>
      <c r="AR14" s="274">
        <v>169</v>
      </c>
      <c r="AS14" s="274">
        <v>193</v>
      </c>
      <c r="AT14" s="274">
        <v>164</v>
      </c>
      <c r="AU14" s="274">
        <v>155</v>
      </c>
      <c r="AV14" s="274">
        <v>125</v>
      </c>
      <c r="AW14" s="274">
        <v>152</v>
      </c>
      <c r="AX14" s="274">
        <v>153</v>
      </c>
      <c r="AY14" s="274">
        <v>151</v>
      </c>
      <c r="AZ14" s="274">
        <v>166</v>
      </c>
      <c r="BA14" s="274">
        <v>136</v>
      </c>
      <c r="BB14" s="274">
        <v>150</v>
      </c>
      <c r="BC14" s="274">
        <v>157</v>
      </c>
      <c r="BD14" s="274">
        <v>154</v>
      </c>
      <c r="BE14" s="274">
        <v>151</v>
      </c>
      <c r="BF14" s="274">
        <v>162</v>
      </c>
      <c r="BG14" s="274">
        <v>160</v>
      </c>
      <c r="BH14" s="274">
        <v>147</v>
      </c>
      <c r="BI14" s="274">
        <v>162</v>
      </c>
      <c r="BJ14" s="274">
        <v>142</v>
      </c>
      <c r="BK14" s="274">
        <v>138</v>
      </c>
      <c r="BL14" s="274">
        <v>146</v>
      </c>
      <c r="BM14" s="274">
        <v>133</v>
      </c>
      <c r="BN14" s="274">
        <v>118</v>
      </c>
      <c r="BO14" s="274">
        <v>131</v>
      </c>
      <c r="BP14" s="274">
        <v>88</v>
      </c>
      <c r="BQ14" s="274">
        <v>111</v>
      </c>
      <c r="BR14" s="274">
        <v>93</v>
      </c>
      <c r="BS14" s="274">
        <v>91</v>
      </c>
      <c r="BT14" s="274">
        <v>87</v>
      </c>
      <c r="BU14" s="274">
        <v>105</v>
      </c>
      <c r="BV14" s="274">
        <v>91</v>
      </c>
      <c r="BW14" s="274">
        <v>85</v>
      </c>
      <c r="BX14" s="274">
        <v>89</v>
      </c>
      <c r="BY14" s="274">
        <v>69</v>
      </c>
      <c r="BZ14" s="274">
        <v>47</v>
      </c>
      <c r="CA14" s="274">
        <v>64</v>
      </c>
      <c r="CB14" s="274">
        <v>60</v>
      </c>
      <c r="CC14" s="274">
        <v>35</v>
      </c>
      <c r="CD14" s="274">
        <v>44</v>
      </c>
      <c r="CE14" s="274">
        <v>39</v>
      </c>
      <c r="CF14" s="274">
        <v>36</v>
      </c>
      <c r="CG14" s="274">
        <v>48</v>
      </c>
      <c r="CH14" s="274">
        <v>34</v>
      </c>
      <c r="CI14" s="274">
        <v>36</v>
      </c>
      <c r="CJ14" s="274">
        <v>22</v>
      </c>
      <c r="CK14" s="274">
        <v>28</v>
      </c>
      <c r="CL14" s="274">
        <v>19</v>
      </c>
      <c r="CM14" s="274">
        <v>13</v>
      </c>
      <c r="CN14" s="274">
        <v>16</v>
      </c>
      <c r="CO14" s="274">
        <v>53</v>
      </c>
    </row>
    <row r="15" spans="1:93" ht="19.95" customHeight="1">
      <c r="A15" s="274" t="s">
        <v>489</v>
      </c>
      <c r="B15" s="274">
        <v>20083</v>
      </c>
      <c r="C15" s="274">
        <v>140</v>
      </c>
      <c r="D15" s="274">
        <v>162</v>
      </c>
      <c r="E15" s="274">
        <v>187</v>
      </c>
      <c r="F15" s="274">
        <v>169</v>
      </c>
      <c r="G15" s="274">
        <v>146</v>
      </c>
      <c r="H15" s="274">
        <v>190</v>
      </c>
      <c r="I15" s="274">
        <v>164</v>
      </c>
      <c r="J15" s="274">
        <v>192</v>
      </c>
      <c r="K15" s="274">
        <v>144</v>
      </c>
      <c r="L15" s="274">
        <v>183</v>
      </c>
      <c r="M15" s="274">
        <v>134</v>
      </c>
      <c r="N15" s="274">
        <v>138</v>
      </c>
      <c r="O15" s="274">
        <v>131</v>
      </c>
      <c r="P15" s="274">
        <v>114</v>
      </c>
      <c r="Q15" s="274">
        <v>118</v>
      </c>
      <c r="R15" s="274">
        <v>124</v>
      </c>
      <c r="S15" s="274">
        <v>107</v>
      </c>
      <c r="T15" s="274">
        <v>145</v>
      </c>
      <c r="U15" s="274">
        <v>277</v>
      </c>
      <c r="V15" s="274">
        <v>440</v>
      </c>
      <c r="W15" s="274">
        <v>526</v>
      </c>
      <c r="X15" s="274">
        <v>520</v>
      </c>
      <c r="Y15" s="274">
        <v>660</v>
      </c>
      <c r="Z15" s="274">
        <v>734</v>
      </c>
      <c r="AA15" s="274">
        <v>632</v>
      </c>
      <c r="AB15" s="274">
        <v>532</v>
      </c>
      <c r="AC15" s="274">
        <v>600</v>
      </c>
      <c r="AD15" s="274">
        <v>537</v>
      </c>
      <c r="AE15" s="274">
        <v>599</v>
      </c>
      <c r="AF15" s="274">
        <v>557</v>
      </c>
      <c r="AG15" s="274">
        <v>597</v>
      </c>
      <c r="AH15" s="274">
        <v>530</v>
      </c>
      <c r="AI15" s="274">
        <v>461</v>
      </c>
      <c r="AJ15" s="274">
        <v>445</v>
      </c>
      <c r="AK15" s="274">
        <v>395</v>
      </c>
      <c r="AL15" s="274">
        <v>392</v>
      </c>
      <c r="AM15" s="274">
        <v>346</v>
      </c>
      <c r="AN15" s="274">
        <v>358</v>
      </c>
      <c r="AO15" s="274">
        <v>332</v>
      </c>
      <c r="AP15" s="274">
        <v>287</v>
      </c>
      <c r="AQ15" s="274">
        <v>256</v>
      </c>
      <c r="AR15" s="274">
        <v>258</v>
      </c>
      <c r="AS15" s="274">
        <v>237</v>
      </c>
      <c r="AT15" s="274">
        <v>181</v>
      </c>
      <c r="AU15" s="274">
        <v>204</v>
      </c>
      <c r="AV15" s="274">
        <v>230</v>
      </c>
      <c r="AW15" s="274">
        <v>149</v>
      </c>
      <c r="AX15" s="274">
        <v>183</v>
      </c>
      <c r="AY15" s="274">
        <v>206</v>
      </c>
      <c r="AZ15" s="274">
        <v>143</v>
      </c>
      <c r="BA15" s="274">
        <v>176</v>
      </c>
      <c r="BB15" s="274">
        <v>183</v>
      </c>
      <c r="BC15" s="274">
        <v>187</v>
      </c>
      <c r="BD15" s="274">
        <v>189</v>
      </c>
      <c r="BE15" s="274">
        <v>160</v>
      </c>
      <c r="BF15" s="274">
        <v>155</v>
      </c>
      <c r="BG15" s="274">
        <v>193</v>
      </c>
      <c r="BH15" s="274">
        <v>202</v>
      </c>
      <c r="BI15" s="274">
        <v>200</v>
      </c>
      <c r="BJ15" s="274">
        <v>196</v>
      </c>
      <c r="BK15" s="274">
        <v>170</v>
      </c>
      <c r="BL15" s="274">
        <v>151</v>
      </c>
      <c r="BM15" s="274">
        <v>145</v>
      </c>
      <c r="BN15" s="274">
        <v>151</v>
      </c>
      <c r="BO15" s="274">
        <v>157</v>
      </c>
      <c r="BP15" s="274">
        <v>135</v>
      </c>
      <c r="BQ15" s="274">
        <v>124</v>
      </c>
      <c r="BR15" s="274">
        <v>140</v>
      </c>
      <c r="BS15" s="274">
        <v>126</v>
      </c>
      <c r="BT15" s="274">
        <v>130</v>
      </c>
      <c r="BU15" s="274">
        <v>81</v>
      </c>
      <c r="BV15" s="274">
        <v>113</v>
      </c>
      <c r="BW15" s="274">
        <v>98</v>
      </c>
      <c r="BX15" s="274">
        <v>91</v>
      </c>
      <c r="BY15" s="274">
        <v>92</v>
      </c>
      <c r="BZ15" s="274">
        <v>77</v>
      </c>
      <c r="CA15" s="274">
        <v>78</v>
      </c>
      <c r="CB15" s="274">
        <v>65</v>
      </c>
      <c r="CC15" s="274">
        <v>73</v>
      </c>
      <c r="CD15" s="274">
        <v>51</v>
      </c>
      <c r="CE15" s="274">
        <v>62</v>
      </c>
      <c r="CF15" s="274">
        <v>59</v>
      </c>
      <c r="CG15" s="274">
        <v>50</v>
      </c>
      <c r="CH15" s="274">
        <v>53</v>
      </c>
      <c r="CI15" s="274">
        <v>41</v>
      </c>
      <c r="CJ15" s="274">
        <v>37</v>
      </c>
      <c r="CK15" s="274">
        <v>40</v>
      </c>
      <c r="CL15" s="274">
        <v>36</v>
      </c>
      <c r="CM15" s="274">
        <v>38</v>
      </c>
      <c r="CN15" s="274">
        <v>24</v>
      </c>
      <c r="CO15" s="274">
        <v>62</v>
      </c>
    </row>
    <row r="16" spans="1:93" ht="19.95" customHeight="1">
      <c r="A16" s="274" t="s">
        <v>490</v>
      </c>
      <c r="B16" s="274">
        <v>913</v>
      </c>
      <c r="C16" s="274">
        <v>5</v>
      </c>
      <c r="D16" s="274">
        <v>3</v>
      </c>
      <c r="E16" s="274">
        <v>13</v>
      </c>
      <c r="F16" s="274">
        <v>6</v>
      </c>
      <c r="G16" s="274">
        <v>7</v>
      </c>
      <c r="H16" s="274">
        <v>8</v>
      </c>
      <c r="I16" s="274">
        <v>11</v>
      </c>
      <c r="J16" s="274">
        <v>5</v>
      </c>
      <c r="K16" s="274">
        <v>15</v>
      </c>
      <c r="L16" s="274">
        <v>11</v>
      </c>
      <c r="M16" s="274">
        <v>12</v>
      </c>
      <c r="N16" s="274">
        <v>13</v>
      </c>
      <c r="O16" s="274">
        <v>6</v>
      </c>
      <c r="P16" s="274">
        <v>4</v>
      </c>
      <c r="Q16" s="274">
        <v>12</v>
      </c>
      <c r="R16" s="274">
        <v>11</v>
      </c>
      <c r="S16" s="274">
        <v>13</v>
      </c>
      <c r="T16" s="274">
        <v>16</v>
      </c>
      <c r="U16" s="274">
        <v>14</v>
      </c>
      <c r="V16" s="274">
        <v>7</v>
      </c>
      <c r="W16" s="274">
        <v>2</v>
      </c>
      <c r="X16" s="274">
        <v>14</v>
      </c>
      <c r="Y16" s="274">
        <v>6</v>
      </c>
      <c r="Z16" s="274">
        <v>7</v>
      </c>
      <c r="AA16" s="274">
        <v>17</v>
      </c>
      <c r="AB16" s="274">
        <v>14</v>
      </c>
      <c r="AC16" s="274">
        <v>8</v>
      </c>
      <c r="AD16" s="274">
        <v>13</v>
      </c>
      <c r="AE16" s="274">
        <v>11</v>
      </c>
      <c r="AF16" s="274">
        <v>9</v>
      </c>
      <c r="AG16" s="274">
        <v>6</v>
      </c>
      <c r="AH16" s="274">
        <v>9</v>
      </c>
      <c r="AI16" s="274">
        <v>9</v>
      </c>
      <c r="AJ16" s="274">
        <v>20</v>
      </c>
      <c r="AK16" s="274">
        <v>9</v>
      </c>
      <c r="AL16" s="274">
        <v>8</v>
      </c>
      <c r="AM16" s="274">
        <v>9</v>
      </c>
      <c r="AN16" s="274">
        <v>3</v>
      </c>
      <c r="AO16" s="274">
        <v>7</v>
      </c>
      <c r="AP16" s="274">
        <v>9</v>
      </c>
      <c r="AQ16" s="274">
        <v>3</v>
      </c>
      <c r="AR16" s="274">
        <v>7</v>
      </c>
      <c r="AS16" s="274">
        <v>15</v>
      </c>
      <c r="AT16" s="274">
        <v>5</v>
      </c>
      <c r="AU16" s="274">
        <v>9</v>
      </c>
      <c r="AV16" s="274">
        <v>6</v>
      </c>
      <c r="AW16" s="274">
        <v>15</v>
      </c>
      <c r="AX16" s="274">
        <v>7</v>
      </c>
      <c r="AY16" s="274">
        <v>24</v>
      </c>
      <c r="AZ16" s="274">
        <v>15</v>
      </c>
      <c r="BA16" s="274">
        <v>17</v>
      </c>
      <c r="BB16" s="274">
        <v>9</v>
      </c>
      <c r="BC16" s="274">
        <v>17</v>
      </c>
      <c r="BD16" s="274">
        <v>15</v>
      </c>
      <c r="BE16" s="274">
        <v>11</v>
      </c>
      <c r="BF16" s="274">
        <v>14</v>
      </c>
      <c r="BG16" s="274">
        <v>17</v>
      </c>
      <c r="BH16" s="274">
        <v>18</v>
      </c>
      <c r="BI16" s="274">
        <v>11</v>
      </c>
      <c r="BJ16" s="274">
        <v>11</v>
      </c>
      <c r="BK16" s="274">
        <v>5</v>
      </c>
      <c r="BL16" s="274">
        <v>12</v>
      </c>
      <c r="BM16" s="274">
        <v>16</v>
      </c>
      <c r="BN16" s="274">
        <v>13</v>
      </c>
      <c r="BO16" s="274">
        <v>10</v>
      </c>
      <c r="BP16" s="274">
        <v>14</v>
      </c>
      <c r="BQ16" s="274">
        <v>14</v>
      </c>
      <c r="BR16" s="274">
        <v>13</v>
      </c>
      <c r="BS16" s="274">
        <v>17</v>
      </c>
      <c r="BT16" s="274">
        <v>6</v>
      </c>
      <c r="BU16" s="274">
        <v>9</v>
      </c>
      <c r="BV16" s="274">
        <v>13</v>
      </c>
      <c r="BW16" s="274">
        <v>12</v>
      </c>
      <c r="BX16" s="274">
        <v>7</v>
      </c>
      <c r="BY16" s="274">
        <v>14</v>
      </c>
      <c r="BZ16" s="274">
        <v>11</v>
      </c>
      <c r="CA16" s="274">
        <v>9</v>
      </c>
      <c r="CB16" s="274">
        <v>13</v>
      </c>
      <c r="CC16" s="274">
        <v>7</v>
      </c>
      <c r="CD16" s="274">
        <v>16</v>
      </c>
      <c r="CE16" s="274">
        <v>8</v>
      </c>
      <c r="CF16" s="274">
        <v>9</v>
      </c>
      <c r="CG16" s="274">
        <v>4</v>
      </c>
      <c r="CH16" s="274">
        <v>10</v>
      </c>
      <c r="CI16" s="274">
        <v>4</v>
      </c>
      <c r="CJ16" s="274">
        <v>6</v>
      </c>
      <c r="CK16" s="274">
        <v>1</v>
      </c>
      <c r="CL16" s="274">
        <v>5</v>
      </c>
      <c r="CM16" s="274">
        <v>2</v>
      </c>
      <c r="CN16" s="274">
        <v>2</v>
      </c>
      <c r="CO16" s="274">
        <v>3</v>
      </c>
    </row>
    <row r="17" spans="1:93" ht="19.95" customHeight="1">
      <c r="A17" s="274" t="s">
        <v>491</v>
      </c>
      <c r="B17" s="274">
        <v>14727</v>
      </c>
      <c r="C17" s="274">
        <v>165</v>
      </c>
      <c r="D17" s="274">
        <v>141</v>
      </c>
      <c r="E17" s="274">
        <v>177</v>
      </c>
      <c r="F17" s="274">
        <v>202</v>
      </c>
      <c r="G17" s="274">
        <v>178</v>
      </c>
      <c r="H17" s="274">
        <v>204</v>
      </c>
      <c r="I17" s="274">
        <v>205</v>
      </c>
      <c r="J17" s="274">
        <v>195</v>
      </c>
      <c r="K17" s="274">
        <v>209</v>
      </c>
      <c r="L17" s="274">
        <v>174</v>
      </c>
      <c r="M17" s="274">
        <v>168</v>
      </c>
      <c r="N17" s="274">
        <v>191</v>
      </c>
      <c r="O17" s="274">
        <v>218</v>
      </c>
      <c r="P17" s="274">
        <v>199</v>
      </c>
      <c r="Q17" s="274">
        <v>164</v>
      </c>
      <c r="R17" s="274">
        <v>183</v>
      </c>
      <c r="S17" s="274">
        <v>191</v>
      </c>
      <c r="T17" s="274">
        <v>149</v>
      </c>
      <c r="U17" s="274">
        <v>132</v>
      </c>
      <c r="V17" s="274">
        <v>143</v>
      </c>
      <c r="W17" s="274">
        <v>139</v>
      </c>
      <c r="X17" s="274">
        <v>154</v>
      </c>
      <c r="Y17" s="274">
        <v>180</v>
      </c>
      <c r="Z17" s="274">
        <v>162</v>
      </c>
      <c r="AA17" s="274">
        <v>207</v>
      </c>
      <c r="AB17" s="274">
        <v>161</v>
      </c>
      <c r="AC17" s="274">
        <v>200</v>
      </c>
      <c r="AD17" s="274">
        <v>219</v>
      </c>
      <c r="AE17" s="274">
        <v>287</v>
      </c>
      <c r="AF17" s="274">
        <v>240</v>
      </c>
      <c r="AG17" s="274">
        <v>187</v>
      </c>
      <c r="AH17" s="274">
        <v>242</v>
      </c>
      <c r="AI17" s="274">
        <v>262</v>
      </c>
      <c r="AJ17" s="274">
        <v>233</v>
      </c>
      <c r="AK17" s="274">
        <v>213</v>
      </c>
      <c r="AL17" s="274">
        <v>201</v>
      </c>
      <c r="AM17" s="274">
        <v>209</v>
      </c>
      <c r="AN17" s="274">
        <v>188</v>
      </c>
      <c r="AO17" s="274">
        <v>178</v>
      </c>
      <c r="AP17" s="274">
        <v>204</v>
      </c>
      <c r="AQ17" s="274">
        <v>184</v>
      </c>
      <c r="AR17" s="274">
        <v>173</v>
      </c>
      <c r="AS17" s="274">
        <v>140</v>
      </c>
      <c r="AT17" s="274">
        <v>162</v>
      </c>
      <c r="AU17" s="274">
        <v>160</v>
      </c>
      <c r="AV17" s="274">
        <v>176</v>
      </c>
      <c r="AW17" s="274">
        <v>211</v>
      </c>
      <c r="AX17" s="274">
        <v>138</v>
      </c>
      <c r="AY17" s="274">
        <v>178</v>
      </c>
      <c r="AZ17" s="274">
        <v>212</v>
      </c>
      <c r="BA17" s="274">
        <v>221</v>
      </c>
      <c r="BB17" s="274">
        <v>219</v>
      </c>
      <c r="BC17" s="274">
        <v>212</v>
      </c>
      <c r="BD17" s="274">
        <v>197</v>
      </c>
      <c r="BE17" s="274">
        <v>212</v>
      </c>
      <c r="BF17" s="274">
        <v>233</v>
      </c>
      <c r="BG17" s="274">
        <v>226</v>
      </c>
      <c r="BH17" s="274">
        <v>221</v>
      </c>
      <c r="BI17" s="274">
        <v>221</v>
      </c>
      <c r="BJ17" s="274">
        <v>197</v>
      </c>
      <c r="BK17" s="274">
        <v>196</v>
      </c>
      <c r="BL17" s="274">
        <v>179</v>
      </c>
      <c r="BM17" s="274">
        <v>200</v>
      </c>
      <c r="BN17" s="274">
        <v>190</v>
      </c>
      <c r="BO17" s="274">
        <v>185</v>
      </c>
      <c r="BP17" s="274">
        <v>174</v>
      </c>
      <c r="BQ17" s="274">
        <v>151</v>
      </c>
      <c r="BR17" s="274">
        <v>147</v>
      </c>
      <c r="BS17" s="274">
        <v>143</v>
      </c>
      <c r="BT17" s="274">
        <v>117</v>
      </c>
      <c r="BU17" s="274">
        <v>132</v>
      </c>
      <c r="BV17" s="274">
        <v>112</v>
      </c>
      <c r="BW17" s="274">
        <v>113</v>
      </c>
      <c r="BX17" s="274">
        <v>110</v>
      </c>
      <c r="BY17" s="274">
        <v>106</v>
      </c>
      <c r="BZ17" s="274">
        <v>90</v>
      </c>
      <c r="CA17" s="274">
        <v>96</v>
      </c>
      <c r="CB17" s="274">
        <v>62</v>
      </c>
      <c r="CC17" s="274">
        <v>65</v>
      </c>
      <c r="CD17" s="274">
        <v>66</v>
      </c>
      <c r="CE17" s="274">
        <v>76</v>
      </c>
      <c r="CF17" s="274">
        <v>60</v>
      </c>
      <c r="CG17" s="274">
        <v>46</v>
      </c>
      <c r="CH17" s="274">
        <v>45</v>
      </c>
      <c r="CI17" s="274">
        <v>42</v>
      </c>
      <c r="CJ17" s="274">
        <v>46</v>
      </c>
      <c r="CK17" s="274">
        <v>24</v>
      </c>
      <c r="CL17" s="274">
        <v>30</v>
      </c>
      <c r="CM17" s="274">
        <v>25</v>
      </c>
      <c r="CN17" s="274">
        <v>31</v>
      </c>
      <c r="CO17" s="274">
        <v>121</v>
      </c>
    </row>
    <row r="18" spans="1:93" ht="19.95" customHeight="1">
      <c r="A18" s="274" t="s">
        <v>492</v>
      </c>
      <c r="B18" s="274">
        <v>7231</v>
      </c>
      <c r="C18" s="274">
        <v>62</v>
      </c>
      <c r="D18" s="274">
        <v>76</v>
      </c>
      <c r="E18" s="274">
        <v>86</v>
      </c>
      <c r="F18" s="274">
        <v>73</v>
      </c>
      <c r="G18" s="274">
        <v>94</v>
      </c>
      <c r="H18" s="274">
        <v>67</v>
      </c>
      <c r="I18" s="274">
        <v>68</v>
      </c>
      <c r="J18" s="274">
        <v>90</v>
      </c>
      <c r="K18" s="274">
        <v>70</v>
      </c>
      <c r="L18" s="274">
        <v>70</v>
      </c>
      <c r="M18" s="274">
        <v>41</v>
      </c>
      <c r="N18" s="274">
        <v>52</v>
      </c>
      <c r="O18" s="274">
        <v>52</v>
      </c>
      <c r="P18" s="274">
        <v>53</v>
      </c>
      <c r="Q18" s="274">
        <v>43</v>
      </c>
      <c r="R18" s="274">
        <v>65</v>
      </c>
      <c r="S18" s="274">
        <v>60</v>
      </c>
      <c r="T18" s="274">
        <v>50</v>
      </c>
      <c r="U18" s="274">
        <v>42</v>
      </c>
      <c r="V18" s="274">
        <v>56</v>
      </c>
      <c r="W18" s="274">
        <v>57</v>
      </c>
      <c r="X18" s="274">
        <v>43</v>
      </c>
      <c r="Y18" s="274">
        <v>53</v>
      </c>
      <c r="Z18" s="274">
        <v>91</v>
      </c>
      <c r="AA18" s="274">
        <v>84</v>
      </c>
      <c r="AB18" s="274">
        <v>77</v>
      </c>
      <c r="AC18" s="274">
        <v>65</v>
      </c>
      <c r="AD18" s="274">
        <v>79</v>
      </c>
      <c r="AE18" s="274">
        <v>113</v>
      </c>
      <c r="AF18" s="274">
        <v>111</v>
      </c>
      <c r="AG18" s="274">
        <v>102</v>
      </c>
      <c r="AH18" s="274">
        <v>112</v>
      </c>
      <c r="AI18" s="274">
        <v>121</v>
      </c>
      <c r="AJ18" s="274">
        <v>132</v>
      </c>
      <c r="AK18" s="274">
        <v>114</v>
      </c>
      <c r="AL18" s="274">
        <v>100</v>
      </c>
      <c r="AM18" s="274">
        <v>104</v>
      </c>
      <c r="AN18" s="274">
        <v>132</v>
      </c>
      <c r="AO18" s="274">
        <v>102</v>
      </c>
      <c r="AP18" s="274">
        <v>105</v>
      </c>
      <c r="AQ18" s="274">
        <v>111</v>
      </c>
      <c r="AR18" s="274">
        <v>94</v>
      </c>
      <c r="AS18" s="274">
        <v>79</v>
      </c>
      <c r="AT18" s="274">
        <v>79</v>
      </c>
      <c r="AU18" s="274">
        <v>86</v>
      </c>
      <c r="AV18" s="274">
        <v>87</v>
      </c>
      <c r="AW18" s="274">
        <v>80</v>
      </c>
      <c r="AX18" s="274">
        <v>83</v>
      </c>
      <c r="AY18" s="274">
        <v>82</v>
      </c>
      <c r="AZ18" s="274">
        <v>92</v>
      </c>
      <c r="BA18" s="274">
        <v>91</v>
      </c>
      <c r="BB18" s="274">
        <v>128</v>
      </c>
      <c r="BC18" s="274">
        <v>125</v>
      </c>
      <c r="BD18" s="274">
        <v>114</v>
      </c>
      <c r="BE18" s="274">
        <v>101</v>
      </c>
      <c r="BF18" s="274">
        <v>76</v>
      </c>
      <c r="BG18" s="274">
        <v>115</v>
      </c>
      <c r="BH18" s="274">
        <v>119</v>
      </c>
      <c r="BI18" s="274">
        <v>125</v>
      </c>
      <c r="BJ18" s="274">
        <v>123</v>
      </c>
      <c r="BK18" s="274">
        <v>95</v>
      </c>
      <c r="BL18" s="274">
        <v>96</v>
      </c>
      <c r="BM18" s="274">
        <v>101</v>
      </c>
      <c r="BN18" s="274">
        <v>106</v>
      </c>
      <c r="BO18" s="274">
        <v>114</v>
      </c>
      <c r="BP18" s="274">
        <v>103</v>
      </c>
      <c r="BQ18" s="274">
        <v>112</v>
      </c>
      <c r="BR18" s="274">
        <v>120</v>
      </c>
      <c r="BS18" s="274">
        <v>102</v>
      </c>
      <c r="BT18" s="274">
        <v>100</v>
      </c>
      <c r="BU18" s="274">
        <v>90</v>
      </c>
      <c r="BV18" s="274">
        <v>80</v>
      </c>
      <c r="BW18" s="274">
        <v>96</v>
      </c>
      <c r="BX18" s="274">
        <v>104</v>
      </c>
      <c r="BY18" s="274">
        <v>80</v>
      </c>
      <c r="BZ18" s="274">
        <v>54</v>
      </c>
      <c r="CA18" s="274">
        <v>57</v>
      </c>
      <c r="CB18" s="274">
        <v>56</v>
      </c>
      <c r="CC18" s="274">
        <v>45</v>
      </c>
      <c r="CD18" s="274">
        <v>41</v>
      </c>
      <c r="CE18" s="274">
        <v>38</v>
      </c>
      <c r="CF18" s="274">
        <v>36</v>
      </c>
      <c r="CG18" s="274">
        <v>44</v>
      </c>
      <c r="CH18" s="274">
        <v>33</v>
      </c>
      <c r="CI18" s="274">
        <v>36</v>
      </c>
      <c r="CJ18" s="274">
        <v>27</v>
      </c>
      <c r="CK18" s="274">
        <v>24</v>
      </c>
      <c r="CL18" s="274">
        <v>20</v>
      </c>
      <c r="CM18" s="274">
        <v>15</v>
      </c>
      <c r="CN18" s="274">
        <v>16</v>
      </c>
      <c r="CO18" s="274">
        <v>33</v>
      </c>
    </row>
    <row r="19" spans="1:93" ht="19.95" customHeight="1">
      <c r="A19" s="274" t="s">
        <v>493</v>
      </c>
      <c r="B19" s="274">
        <v>20440</v>
      </c>
      <c r="C19" s="274">
        <v>109</v>
      </c>
      <c r="D19" s="274">
        <v>97</v>
      </c>
      <c r="E19" s="274">
        <v>83</v>
      </c>
      <c r="F19" s="274">
        <v>117</v>
      </c>
      <c r="G19" s="274">
        <v>105</v>
      </c>
      <c r="H19" s="274">
        <v>98</v>
      </c>
      <c r="I19" s="274">
        <v>90</v>
      </c>
      <c r="J19" s="274">
        <v>96</v>
      </c>
      <c r="K19" s="274">
        <v>94</v>
      </c>
      <c r="L19" s="274">
        <v>85</v>
      </c>
      <c r="M19" s="274">
        <v>73</v>
      </c>
      <c r="N19" s="274">
        <v>51</v>
      </c>
      <c r="O19" s="274">
        <v>48</v>
      </c>
      <c r="P19" s="274">
        <v>34</v>
      </c>
      <c r="Q19" s="274">
        <v>46</v>
      </c>
      <c r="R19" s="274">
        <v>45</v>
      </c>
      <c r="S19" s="274">
        <v>44</v>
      </c>
      <c r="T19" s="274">
        <v>134</v>
      </c>
      <c r="U19" s="274">
        <v>860</v>
      </c>
      <c r="V19" s="274">
        <v>1492</v>
      </c>
      <c r="W19" s="274">
        <v>1344</v>
      </c>
      <c r="X19" s="274">
        <v>1271</v>
      </c>
      <c r="Y19" s="274">
        <v>1225</v>
      </c>
      <c r="Z19" s="274">
        <v>1014</v>
      </c>
      <c r="AA19" s="274">
        <v>860</v>
      </c>
      <c r="AB19" s="274">
        <v>756</v>
      </c>
      <c r="AC19" s="274">
        <v>653</v>
      </c>
      <c r="AD19" s="274">
        <v>607</v>
      </c>
      <c r="AE19" s="274">
        <v>630</v>
      </c>
      <c r="AF19" s="274">
        <v>545</v>
      </c>
      <c r="AG19" s="274">
        <v>497</v>
      </c>
      <c r="AH19" s="274">
        <v>525</v>
      </c>
      <c r="AI19" s="274">
        <v>369</v>
      </c>
      <c r="AJ19" s="274">
        <v>354</v>
      </c>
      <c r="AK19" s="274">
        <v>293</v>
      </c>
      <c r="AL19" s="274">
        <v>243</v>
      </c>
      <c r="AM19" s="274">
        <v>250</v>
      </c>
      <c r="AN19" s="274">
        <v>247</v>
      </c>
      <c r="AO19" s="274">
        <v>223</v>
      </c>
      <c r="AP19" s="274">
        <v>209</v>
      </c>
      <c r="AQ19" s="274">
        <v>182</v>
      </c>
      <c r="AR19" s="274">
        <v>173</v>
      </c>
      <c r="AS19" s="274">
        <v>163</v>
      </c>
      <c r="AT19" s="274">
        <v>148</v>
      </c>
      <c r="AU19" s="274">
        <v>133</v>
      </c>
      <c r="AV19" s="274">
        <v>187</v>
      </c>
      <c r="AW19" s="274">
        <v>114</v>
      </c>
      <c r="AX19" s="274">
        <v>178</v>
      </c>
      <c r="AY19" s="274">
        <v>121</v>
      </c>
      <c r="AZ19" s="274">
        <v>146</v>
      </c>
      <c r="BA19" s="274">
        <v>133</v>
      </c>
      <c r="BB19" s="274">
        <v>130</v>
      </c>
      <c r="BC19" s="274">
        <v>144</v>
      </c>
      <c r="BD19" s="274">
        <v>125</v>
      </c>
      <c r="BE19" s="274">
        <v>130</v>
      </c>
      <c r="BF19" s="274">
        <v>106</v>
      </c>
      <c r="BG19" s="274">
        <v>123</v>
      </c>
      <c r="BH19" s="274">
        <v>132</v>
      </c>
      <c r="BI19" s="274">
        <v>132</v>
      </c>
      <c r="BJ19" s="274">
        <v>105</v>
      </c>
      <c r="BK19" s="274">
        <v>104</v>
      </c>
      <c r="BL19" s="274">
        <v>111</v>
      </c>
      <c r="BM19" s="274">
        <v>119</v>
      </c>
      <c r="BN19" s="274">
        <v>76</v>
      </c>
      <c r="BO19" s="274">
        <v>100</v>
      </c>
      <c r="BP19" s="274">
        <v>87</v>
      </c>
      <c r="BQ19" s="274">
        <v>80</v>
      </c>
      <c r="BR19" s="274">
        <v>70</v>
      </c>
      <c r="BS19" s="274">
        <v>58</v>
      </c>
      <c r="BT19" s="274">
        <v>63</v>
      </c>
      <c r="BU19" s="274">
        <v>63</v>
      </c>
      <c r="BV19" s="274">
        <v>64</v>
      </c>
      <c r="BW19" s="274">
        <v>63</v>
      </c>
      <c r="BX19" s="274">
        <v>64</v>
      </c>
      <c r="BY19" s="274">
        <v>49</v>
      </c>
      <c r="BZ19" s="274">
        <v>52</v>
      </c>
      <c r="CA19" s="274">
        <v>45</v>
      </c>
      <c r="CB19" s="274">
        <v>38</v>
      </c>
      <c r="CC19" s="274">
        <v>38</v>
      </c>
      <c r="CD19" s="274">
        <v>33</v>
      </c>
      <c r="CE19" s="274">
        <v>48</v>
      </c>
      <c r="CF19" s="274">
        <v>37</v>
      </c>
      <c r="CG19" s="274">
        <v>38</v>
      </c>
      <c r="CH19" s="274">
        <v>36</v>
      </c>
      <c r="CI19" s="274">
        <v>37</v>
      </c>
      <c r="CJ19" s="274">
        <v>22</v>
      </c>
      <c r="CK19" s="274">
        <v>14</v>
      </c>
      <c r="CL19" s="274">
        <v>22</v>
      </c>
      <c r="CM19" s="274">
        <v>17</v>
      </c>
      <c r="CN19" s="274">
        <v>21</v>
      </c>
      <c r="CO19" s="274">
        <v>50</v>
      </c>
    </row>
    <row r="20" spans="1:93" ht="19.95" customHeight="1">
      <c r="A20" s="274" t="s">
        <v>494</v>
      </c>
      <c r="B20" s="274">
        <v>4495</v>
      </c>
      <c r="C20" s="274">
        <v>46</v>
      </c>
      <c r="D20" s="274">
        <v>45</v>
      </c>
      <c r="E20" s="274">
        <v>55</v>
      </c>
      <c r="F20" s="274">
        <v>44</v>
      </c>
      <c r="G20" s="274">
        <v>60</v>
      </c>
      <c r="H20" s="274">
        <v>64</v>
      </c>
      <c r="I20" s="274">
        <v>50</v>
      </c>
      <c r="J20" s="274">
        <v>52</v>
      </c>
      <c r="K20" s="274">
        <v>50</v>
      </c>
      <c r="L20" s="274">
        <v>66</v>
      </c>
      <c r="M20" s="274">
        <v>46</v>
      </c>
      <c r="N20" s="274">
        <v>74</v>
      </c>
      <c r="O20" s="274">
        <v>39</v>
      </c>
      <c r="P20" s="274">
        <v>68</v>
      </c>
      <c r="Q20" s="274">
        <v>62</v>
      </c>
      <c r="R20" s="274">
        <v>72</v>
      </c>
      <c r="S20" s="274">
        <v>67</v>
      </c>
      <c r="T20" s="274">
        <v>63</v>
      </c>
      <c r="U20" s="274">
        <v>51</v>
      </c>
      <c r="V20" s="274">
        <v>48</v>
      </c>
      <c r="W20" s="274">
        <v>58</v>
      </c>
      <c r="X20" s="274">
        <v>51</v>
      </c>
      <c r="Y20" s="274">
        <v>48</v>
      </c>
      <c r="Z20" s="274">
        <v>66</v>
      </c>
      <c r="AA20" s="274">
        <v>58</v>
      </c>
      <c r="AB20" s="274">
        <v>51</v>
      </c>
      <c r="AC20" s="274">
        <v>55</v>
      </c>
      <c r="AD20" s="274">
        <v>62</v>
      </c>
      <c r="AE20" s="274">
        <v>67</v>
      </c>
      <c r="AF20" s="274">
        <v>79</v>
      </c>
      <c r="AG20" s="274">
        <v>67</v>
      </c>
      <c r="AH20" s="274">
        <v>70</v>
      </c>
      <c r="AI20" s="274">
        <v>54</v>
      </c>
      <c r="AJ20" s="274">
        <v>69</v>
      </c>
      <c r="AK20" s="274">
        <v>77</v>
      </c>
      <c r="AL20" s="274">
        <v>60</v>
      </c>
      <c r="AM20" s="274">
        <v>54</v>
      </c>
      <c r="AN20" s="274">
        <v>64</v>
      </c>
      <c r="AO20" s="274">
        <v>69</v>
      </c>
      <c r="AP20" s="274">
        <v>52</v>
      </c>
      <c r="AQ20" s="274">
        <v>53</v>
      </c>
      <c r="AR20" s="274">
        <v>50</v>
      </c>
      <c r="AS20" s="274">
        <v>54</v>
      </c>
      <c r="AT20" s="274">
        <v>39</v>
      </c>
      <c r="AU20" s="274">
        <v>58</v>
      </c>
      <c r="AV20" s="274">
        <v>55</v>
      </c>
      <c r="AW20" s="274">
        <v>50</v>
      </c>
      <c r="AX20" s="274">
        <v>74</v>
      </c>
      <c r="AY20" s="274">
        <v>52</v>
      </c>
      <c r="AZ20" s="274">
        <v>74</v>
      </c>
      <c r="BA20" s="274">
        <v>57</v>
      </c>
      <c r="BB20" s="274">
        <v>75</v>
      </c>
      <c r="BC20" s="274">
        <v>58</v>
      </c>
      <c r="BD20" s="274">
        <v>69</v>
      </c>
      <c r="BE20" s="274">
        <v>73</v>
      </c>
      <c r="BF20" s="274">
        <v>73</v>
      </c>
      <c r="BG20" s="274">
        <v>73</v>
      </c>
      <c r="BH20" s="274">
        <v>64</v>
      </c>
      <c r="BI20" s="274">
        <v>64</v>
      </c>
      <c r="BJ20" s="274">
        <v>73</v>
      </c>
      <c r="BK20" s="274">
        <v>60</v>
      </c>
      <c r="BL20" s="274">
        <v>46</v>
      </c>
      <c r="BM20" s="274">
        <v>46</v>
      </c>
      <c r="BN20" s="274">
        <v>50</v>
      </c>
      <c r="BO20" s="274">
        <v>45</v>
      </c>
      <c r="BP20" s="274">
        <v>60</v>
      </c>
      <c r="BQ20" s="274">
        <v>43</v>
      </c>
      <c r="BR20" s="274">
        <v>33</v>
      </c>
      <c r="BS20" s="274">
        <v>33</v>
      </c>
      <c r="BT20" s="274">
        <v>38</v>
      </c>
      <c r="BU20" s="274">
        <v>28</v>
      </c>
      <c r="BV20" s="274">
        <v>41</v>
      </c>
      <c r="BW20" s="274">
        <v>29</v>
      </c>
      <c r="BX20" s="274">
        <v>33</v>
      </c>
      <c r="BY20" s="274">
        <v>27</v>
      </c>
      <c r="BZ20" s="274">
        <v>21</v>
      </c>
      <c r="CA20" s="274">
        <v>16</v>
      </c>
      <c r="CB20" s="274">
        <v>32</v>
      </c>
      <c r="CC20" s="274">
        <v>20</v>
      </c>
      <c r="CD20" s="274">
        <v>21</v>
      </c>
      <c r="CE20" s="274">
        <v>15</v>
      </c>
      <c r="CF20" s="274">
        <v>18</v>
      </c>
      <c r="CG20" s="274">
        <v>19</v>
      </c>
      <c r="CH20" s="274">
        <v>26</v>
      </c>
      <c r="CI20" s="274">
        <v>13</v>
      </c>
      <c r="CJ20" s="274">
        <v>9</v>
      </c>
      <c r="CK20" s="274">
        <v>15</v>
      </c>
      <c r="CL20" s="274">
        <v>16</v>
      </c>
      <c r="CM20" s="274">
        <v>14</v>
      </c>
      <c r="CN20" s="274">
        <v>11</v>
      </c>
      <c r="CO20" s="274">
        <v>26</v>
      </c>
    </row>
    <row r="21" spans="1:93" ht="19.95" customHeight="1">
      <c r="A21" s="274" t="s">
        <v>495</v>
      </c>
      <c r="B21" s="274">
        <v>6321</v>
      </c>
      <c r="C21" s="274">
        <v>68</v>
      </c>
      <c r="D21" s="274">
        <v>78</v>
      </c>
      <c r="E21" s="274">
        <v>62</v>
      </c>
      <c r="F21" s="274">
        <v>81</v>
      </c>
      <c r="G21" s="274">
        <v>58</v>
      </c>
      <c r="H21" s="274">
        <v>100</v>
      </c>
      <c r="I21" s="274">
        <v>63</v>
      </c>
      <c r="J21" s="274">
        <v>80</v>
      </c>
      <c r="K21" s="274">
        <v>77</v>
      </c>
      <c r="L21" s="274">
        <v>80</v>
      </c>
      <c r="M21" s="274">
        <v>62</v>
      </c>
      <c r="N21" s="274">
        <v>80</v>
      </c>
      <c r="O21" s="274">
        <v>74</v>
      </c>
      <c r="P21" s="274">
        <v>66</v>
      </c>
      <c r="Q21" s="274">
        <v>71</v>
      </c>
      <c r="R21" s="274">
        <v>62</v>
      </c>
      <c r="S21" s="274">
        <v>69</v>
      </c>
      <c r="T21" s="274">
        <v>62</v>
      </c>
      <c r="U21" s="274">
        <v>77</v>
      </c>
      <c r="V21" s="274">
        <v>56</v>
      </c>
      <c r="W21" s="274">
        <v>64</v>
      </c>
      <c r="X21" s="274">
        <v>56</v>
      </c>
      <c r="Y21" s="274">
        <v>65</v>
      </c>
      <c r="Z21" s="274">
        <v>46</v>
      </c>
      <c r="AA21" s="274">
        <v>80</v>
      </c>
      <c r="AB21" s="274">
        <v>90</v>
      </c>
      <c r="AC21" s="274">
        <v>107</v>
      </c>
      <c r="AD21" s="274">
        <v>101</v>
      </c>
      <c r="AE21" s="274">
        <v>120</v>
      </c>
      <c r="AF21" s="274">
        <v>143</v>
      </c>
      <c r="AG21" s="274">
        <v>141</v>
      </c>
      <c r="AH21" s="274">
        <v>156</v>
      </c>
      <c r="AI21" s="274">
        <v>107</v>
      </c>
      <c r="AJ21" s="274">
        <v>112</v>
      </c>
      <c r="AK21" s="274">
        <v>118</v>
      </c>
      <c r="AL21" s="274">
        <v>149</v>
      </c>
      <c r="AM21" s="274">
        <v>76</v>
      </c>
      <c r="AN21" s="274">
        <v>124</v>
      </c>
      <c r="AO21" s="274">
        <v>97</v>
      </c>
      <c r="AP21" s="274">
        <v>91</v>
      </c>
      <c r="AQ21" s="274">
        <v>112</v>
      </c>
      <c r="AR21" s="274">
        <v>86</v>
      </c>
      <c r="AS21" s="274">
        <v>78</v>
      </c>
      <c r="AT21" s="274">
        <v>94</v>
      </c>
      <c r="AU21" s="274">
        <v>70</v>
      </c>
      <c r="AV21" s="274">
        <v>76</v>
      </c>
      <c r="AW21" s="274">
        <v>55</v>
      </c>
      <c r="AX21" s="274">
        <v>83</v>
      </c>
      <c r="AY21" s="274">
        <v>70</v>
      </c>
      <c r="AZ21" s="274">
        <v>75</v>
      </c>
      <c r="BA21" s="274">
        <v>83</v>
      </c>
      <c r="BB21" s="274">
        <v>78</v>
      </c>
      <c r="BC21" s="274">
        <v>79</v>
      </c>
      <c r="BD21" s="274">
        <v>81</v>
      </c>
      <c r="BE21" s="274">
        <v>89</v>
      </c>
      <c r="BF21" s="274">
        <v>76</v>
      </c>
      <c r="BG21" s="274">
        <v>82</v>
      </c>
      <c r="BH21" s="274">
        <v>66</v>
      </c>
      <c r="BI21" s="274">
        <v>85</v>
      </c>
      <c r="BJ21" s="274">
        <v>80</v>
      </c>
      <c r="BK21" s="274">
        <v>70</v>
      </c>
      <c r="BL21" s="274">
        <v>77</v>
      </c>
      <c r="BM21" s="274">
        <v>78</v>
      </c>
      <c r="BN21" s="274">
        <v>70</v>
      </c>
      <c r="BO21" s="274">
        <v>84</v>
      </c>
      <c r="BP21" s="274">
        <v>68</v>
      </c>
      <c r="BQ21" s="274">
        <v>67</v>
      </c>
      <c r="BR21" s="274">
        <v>52</v>
      </c>
      <c r="BS21" s="274">
        <v>39</v>
      </c>
      <c r="BT21" s="274">
        <v>48</v>
      </c>
      <c r="BU21" s="274">
        <v>50</v>
      </c>
      <c r="BV21" s="274">
        <v>46</v>
      </c>
      <c r="BW21" s="274">
        <v>51</v>
      </c>
      <c r="BX21" s="274">
        <v>63</v>
      </c>
      <c r="BY21" s="274">
        <v>39</v>
      </c>
      <c r="BZ21" s="274">
        <v>32</v>
      </c>
      <c r="CA21" s="274">
        <v>27</v>
      </c>
      <c r="CB21" s="274">
        <v>27</v>
      </c>
      <c r="CC21" s="274">
        <v>28</v>
      </c>
      <c r="CD21" s="274">
        <v>22</v>
      </c>
      <c r="CE21" s="274">
        <v>21</v>
      </c>
      <c r="CF21" s="274">
        <v>18</v>
      </c>
      <c r="CG21" s="274">
        <v>37</v>
      </c>
      <c r="CH21" s="274">
        <v>20</v>
      </c>
      <c r="CI21" s="274">
        <v>23</v>
      </c>
      <c r="CJ21" s="274">
        <v>16</v>
      </c>
      <c r="CK21" s="274">
        <v>14</v>
      </c>
      <c r="CL21" s="274">
        <v>13</v>
      </c>
      <c r="CM21" s="274">
        <v>7</v>
      </c>
      <c r="CN21" s="274">
        <v>10</v>
      </c>
      <c r="CO21" s="274">
        <v>37</v>
      </c>
    </row>
    <row r="22" spans="1:93" ht="19.95" customHeight="1">
      <c r="A22" s="274" t="s">
        <v>496</v>
      </c>
      <c r="B22" s="274">
        <v>7616</v>
      </c>
      <c r="C22" s="274">
        <v>66</v>
      </c>
      <c r="D22" s="274">
        <v>88</v>
      </c>
      <c r="E22" s="274">
        <v>63</v>
      </c>
      <c r="F22" s="274">
        <v>80</v>
      </c>
      <c r="G22" s="274">
        <v>80</v>
      </c>
      <c r="H22" s="274">
        <v>81</v>
      </c>
      <c r="I22" s="274">
        <v>67</v>
      </c>
      <c r="J22" s="274">
        <v>70</v>
      </c>
      <c r="K22" s="274">
        <v>92</v>
      </c>
      <c r="L22" s="274">
        <v>59</v>
      </c>
      <c r="M22" s="274">
        <v>77</v>
      </c>
      <c r="N22" s="274">
        <v>84</v>
      </c>
      <c r="O22" s="274">
        <v>68</v>
      </c>
      <c r="P22" s="274">
        <v>68</v>
      </c>
      <c r="Q22" s="274">
        <v>57</v>
      </c>
      <c r="R22" s="274">
        <v>62</v>
      </c>
      <c r="S22" s="274">
        <v>67</v>
      </c>
      <c r="T22" s="274">
        <v>93</v>
      </c>
      <c r="U22" s="274">
        <v>58</v>
      </c>
      <c r="V22" s="274">
        <v>45</v>
      </c>
      <c r="W22" s="274">
        <v>62</v>
      </c>
      <c r="X22" s="274">
        <v>51</v>
      </c>
      <c r="Y22" s="274">
        <v>78</v>
      </c>
      <c r="Z22" s="274">
        <v>76</v>
      </c>
      <c r="AA22" s="274">
        <v>89</v>
      </c>
      <c r="AB22" s="274">
        <v>100</v>
      </c>
      <c r="AC22" s="274">
        <v>128</v>
      </c>
      <c r="AD22" s="274">
        <v>98</v>
      </c>
      <c r="AE22" s="274">
        <v>129</v>
      </c>
      <c r="AF22" s="274">
        <v>130</v>
      </c>
      <c r="AG22" s="274">
        <v>133</v>
      </c>
      <c r="AH22" s="274">
        <v>129</v>
      </c>
      <c r="AI22" s="274">
        <v>113</v>
      </c>
      <c r="AJ22" s="274">
        <v>98</v>
      </c>
      <c r="AK22" s="274">
        <v>82</v>
      </c>
      <c r="AL22" s="274">
        <v>97</v>
      </c>
      <c r="AM22" s="274">
        <v>111</v>
      </c>
      <c r="AN22" s="274">
        <v>102</v>
      </c>
      <c r="AO22" s="274">
        <v>106</v>
      </c>
      <c r="AP22" s="274">
        <v>111</v>
      </c>
      <c r="AQ22" s="274">
        <v>107</v>
      </c>
      <c r="AR22" s="274">
        <v>94</v>
      </c>
      <c r="AS22" s="274">
        <v>84</v>
      </c>
      <c r="AT22" s="274">
        <v>92</v>
      </c>
      <c r="AU22" s="274">
        <v>94</v>
      </c>
      <c r="AV22" s="274">
        <v>73</v>
      </c>
      <c r="AW22" s="274">
        <v>70</v>
      </c>
      <c r="AX22" s="274">
        <v>60</v>
      </c>
      <c r="AY22" s="274">
        <v>82</v>
      </c>
      <c r="AZ22" s="274">
        <v>103</v>
      </c>
      <c r="BA22" s="274">
        <v>75</v>
      </c>
      <c r="BB22" s="274">
        <v>105</v>
      </c>
      <c r="BC22" s="274">
        <v>90</v>
      </c>
      <c r="BD22" s="274">
        <v>112</v>
      </c>
      <c r="BE22" s="274">
        <v>122</v>
      </c>
      <c r="BF22" s="274">
        <v>112</v>
      </c>
      <c r="BG22" s="274">
        <v>115</v>
      </c>
      <c r="BH22" s="274">
        <v>127</v>
      </c>
      <c r="BI22" s="274">
        <v>109</v>
      </c>
      <c r="BJ22" s="274">
        <v>126</v>
      </c>
      <c r="BK22" s="274">
        <v>114</v>
      </c>
      <c r="BL22" s="274">
        <v>119</v>
      </c>
      <c r="BM22" s="274">
        <v>109</v>
      </c>
      <c r="BN22" s="274">
        <v>95</v>
      </c>
      <c r="BO22" s="274">
        <v>108</v>
      </c>
      <c r="BP22" s="274">
        <v>85</v>
      </c>
      <c r="BQ22" s="274">
        <v>83</v>
      </c>
      <c r="BR22" s="274">
        <v>76</v>
      </c>
      <c r="BS22" s="274">
        <v>91</v>
      </c>
      <c r="BT22" s="274">
        <v>72</v>
      </c>
      <c r="BU22" s="274">
        <v>83</v>
      </c>
      <c r="BV22" s="274">
        <v>88</v>
      </c>
      <c r="BW22" s="274">
        <v>97</v>
      </c>
      <c r="BX22" s="274">
        <v>89</v>
      </c>
      <c r="BY22" s="274">
        <v>71</v>
      </c>
      <c r="BZ22" s="274">
        <v>65</v>
      </c>
      <c r="CA22" s="274">
        <v>68</v>
      </c>
      <c r="CB22" s="274">
        <v>68</v>
      </c>
      <c r="CC22" s="274">
        <v>57</v>
      </c>
      <c r="CD22" s="274">
        <v>74</v>
      </c>
      <c r="CE22" s="274">
        <v>56</v>
      </c>
      <c r="CF22" s="274">
        <v>45</v>
      </c>
      <c r="CG22" s="274">
        <v>43</v>
      </c>
      <c r="CH22" s="274">
        <v>49</v>
      </c>
      <c r="CI22" s="274">
        <v>44</v>
      </c>
      <c r="CJ22" s="274">
        <v>37</v>
      </c>
      <c r="CK22" s="274">
        <v>47</v>
      </c>
      <c r="CL22" s="274">
        <v>32</v>
      </c>
      <c r="CM22" s="274">
        <v>29</v>
      </c>
      <c r="CN22" s="274">
        <v>27</v>
      </c>
      <c r="CO22" s="274">
        <v>95</v>
      </c>
    </row>
    <row r="23" spans="1:93" ht="19.95" customHeight="1">
      <c r="A23" s="274" t="s">
        <v>439</v>
      </c>
      <c r="B23" s="274">
        <v>10796</v>
      </c>
      <c r="C23" s="274">
        <v>67</v>
      </c>
      <c r="D23" s="274">
        <v>80</v>
      </c>
      <c r="E23" s="274">
        <v>67</v>
      </c>
      <c r="F23" s="274">
        <v>74</v>
      </c>
      <c r="G23" s="274">
        <v>63</v>
      </c>
      <c r="H23" s="274">
        <v>59</v>
      </c>
      <c r="I23" s="274">
        <v>91</v>
      </c>
      <c r="J23" s="274">
        <v>80</v>
      </c>
      <c r="K23" s="274">
        <v>83</v>
      </c>
      <c r="L23" s="274">
        <v>78</v>
      </c>
      <c r="M23" s="274">
        <v>56</v>
      </c>
      <c r="N23" s="274">
        <v>71</v>
      </c>
      <c r="O23" s="274">
        <v>46</v>
      </c>
      <c r="P23" s="274">
        <v>57</v>
      </c>
      <c r="Q23" s="274">
        <v>50</v>
      </c>
      <c r="R23" s="274">
        <v>45</v>
      </c>
      <c r="S23" s="274">
        <v>46</v>
      </c>
      <c r="T23" s="274">
        <v>61</v>
      </c>
      <c r="U23" s="274">
        <v>57</v>
      </c>
      <c r="V23" s="274">
        <v>132</v>
      </c>
      <c r="W23" s="274">
        <v>191</v>
      </c>
      <c r="X23" s="274">
        <v>235</v>
      </c>
      <c r="Y23" s="274">
        <v>306</v>
      </c>
      <c r="Z23" s="274">
        <v>297</v>
      </c>
      <c r="AA23" s="274">
        <v>341</v>
      </c>
      <c r="AB23" s="274">
        <v>371</v>
      </c>
      <c r="AC23" s="274">
        <v>344</v>
      </c>
      <c r="AD23" s="274">
        <v>356</v>
      </c>
      <c r="AE23" s="274">
        <v>444</v>
      </c>
      <c r="AF23" s="274">
        <v>428</v>
      </c>
      <c r="AG23" s="274">
        <v>364</v>
      </c>
      <c r="AH23" s="274">
        <v>377</v>
      </c>
      <c r="AI23" s="274">
        <v>339</v>
      </c>
      <c r="AJ23" s="274">
        <v>299</v>
      </c>
      <c r="AK23" s="274">
        <v>278</v>
      </c>
      <c r="AL23" s="274">
        <v>245</v>
      </c>
      <c r="AM23" s="274">
        <v>271</v>
      </c>
      <c r="AN23" s="274">
        <v>247</v>
      </c>
      <c r="AO23" s="274">
        <v>193</v>
      </c>
      <c r="AP23" s="274">
        <v>197</v>
      </c>
      <c r="AQ23" s="274">
        <v>162</v>
      </c>
      <c r="AR23" s="274">
        <v>139</v>
      </c>
      <c r="AS23" s="274">
        <v>135</v>
      </c>
      <c r="AT23" s="274">
        <v>130</v>
      </c>
      <c r="AU23" s="274">
        <v>116</v>
      </c>
      <c r="AV23" s="274">
        <v>94</v>
      </c>
      <c r="AW23" s="274">
        <v>74</v>
      </c>
      <c r="AX23" s="274">
        <v>79</v>
      </c>
      <c r="AY23" s="274">
        <v>104</v>
      </c>
      <c r="AZ23" s="274">
        <v>99</v>
      </c>
      <c r="BA23" s="274">
        <v>85</v>
      </c>
      <c r="BB23" s="274">
        <v>78</v>
      </c>
      <c r="BC23" s="274">
        <v>67</v>
      </c>
      <c r="BD23" s="274">
        <v>119</v>
      </c>
      <c r="BE23" s="274">
        <v>87</v>
      </c>
      <c r="BF23" s="274">
        <v>77</v>
      </c>
      <c r="BG23" s="274">
        <v>79</v>
      </c>
      <c r="BH23" s="274">
        <v>83</v>
      </c>
      <c r="BI23" s="274">
        <v>77</v>
      </c>
      <c r="BJ23" s="274">
        <v>76</v>
      </c>
      <c r="BK23" s="274">
        <v>80</v>
      </c>
      <c r="BL23" s="274">
        <v>76</v>
      </c>
      <c r="BM23" s="274">
        <v>78</v>
      </c>
      <c r="BN23" s="274">
        <v>53</v>
      </c>
      <c r="BO23" s="274">
        <v>60</v>
      </c>
      <c r="BP23" s="274">
        <v>72</v>
      </c>
      <c r="BQ23" s="274">
        <v>62</v>
      </c>
      <c r="BR23" s="274">
        <v>51</v>
      </c>
      <c r="BS23" s="274">
        <v>57</v>
      </c>
      <c r="BT23" s="274">
        <v>46</v>
      </c>
      <c r="BU23" s="274">
        <v>53</v>
      </c>
      <c r="BV23" s="274">
        <v>59</v>
      </c>
      <c r="BW23" s="274">
        <v>46</v>
      </c>
      <c r="BX23" s="274">
        <v>59</v>
      </c>
      <c r="BY23" s="274">
        <v>34</v>
      </c>
      <c r="BZ23" s="274">
        <v>33</v>
      </c>
      <c r="CA23" s="274">
        <v>33</v>
      </c>
      <c r="CB23" s="274">
        <v>46</v>
      </c>
      <c r="CC23" s="274">
        <v>34</v>
      </c>
      <c r="CD23" s="274">
        <v>43</v>
      </c>
      <c r="CE23" s="274">
        <v>34</v>
      </c>
      <c r="CF23" s="274">
        <v>31</v>
      </c>
      <c r="CG23" s="274">
        <v>25</v>
      </c>
      <c r="CH23" s="274">
        <v>30</v>
      </c>
      <c r="CI23" s="274">
        <v>28</v>
      </c>
      <c r="CJ23" s="274">
        <v>17</v>
      </c>
      <c r="CK23" s="274">
        <v>11</v>
      </c>
      <c r="CL23" s="274">
        <v>17</v>
      </c>
      <c r="CM23" s="274">
        <v>13</v>
      </c>
      <c r="CN23" s="274">
        <v>21</v>
      </c>
      <c r="CO23" s="274">
        <v>48</v>
      </c>
    </row>
    <row r="24" spans="1:93" ht="19.95" customHeight="1">
      <c r="A24" s="274" t="s">
        <v>497</v>
      </c>
      <c r="B24" s="274">
        <v>12712</v>
      </c>
      <c r="C24" s="274">
        <v>143</v>
      </c>
      <c r="D24" s="274">
        <v>179</v>
      </c>
      <c r="E24" s="274">
        <v>166</v>
      </c>
      <c r="F24" s="274">
        <v>206</v>
      </c>
      <c r="G24" s="274">
        <v>180</v>
      </c>
      <c r="H24" s="274">
        <v>187</v>
      </c>
      <c r="I24" s="274">
        <v>195</v>
      </c>
      <c r="J24" s="274">
        <v>178</v>
      </c>
      <c r="K24" s="274">
        <v>198</v>
      </c>
      <c r="L24" s="274">
        <v>208</v>
      </c>
      <c r="M24" s="274">
        <v>174</v>
      </c>
      <c r="N24" s="274">
        <v>183</v>
      </c>
      <c r="O24" s="274">
        <v>221</v>
      </c>
      <c r="P24" s="274">
        <v>180</v>
      </c>
      <c r="Q24" s="274">
        <v>200</v>
      </c>
      <c r="R24" s="274">
        <v>167</v>
      </c>
      <c r="S24" s="274">
        <v>173</v>
      </c>
      <c r="T24" s="274">
        <v>142</v>
      </c>
      <c r="U24" s="274">
        <v>146</v>
      </c>
      <c r="V24" s="274">
        <v>166</v>
      </c>
      <c r="W24" s="274">
        <v>128</v>
      </c>
      <c r="X24" s="274">
        <v>136</v>
      </c>
      <c r="Y24" s="274">
        <v>177</v>
      </c>
      <c r="Z24" s="274">
        <v>148</v>
      </c>
      <c r="AA24" s="274">
        <v>187</v>
      </c>
      <c r="AB24" s="274">
        <v>162</v>
      </c>
      <c r="AC24" s="274">
        <v>188</v>
      </c>
      <c r="AD24" s="274">
        <v>222</v>
      </c>
      <c r="AE24" s="274">
        <v>278</v>
      </c>
      <c r="AF24" s="274">
        <v>223</v>
      </c>
      <c r="AG24" s="274">
        <v>225</v>
      </c>
      <c r="AH24" s="274">
        <v>195</v>
      </c>
      <c r="AI24" s="274">
        <v>193</v>
      </c>
      <c r="AJ24" s="274">
        <v>185</v>
      </c>
      <c r="AK24" s="274">
        <v>207</v>
      </c>
      <c r="AL24" s="274">
        <v>211</v>
      </c>
      <c r="AM24" s="274">
        <v>198</v>
      </c>
      <c r="AN24" s="274">
        <v>199</v>
      </c>
      <c r="AO24" s="274">
        <v>168</v>
      </c>
      <c r="AP24" s="274">
        <v>172</v>
      </c>
      <c r="AQ24" s="274">
        <v>177</v>
      </c>
      <c r="AR24" s="274">
        <v>156</v>
      </c>
      <c r="AS24" s="274">
        <v>134</v>
      </c>
      <c r="AT24" s="274">
        <v>134</v>
      </c>
      <c r="AU24" s="274">
        <v>146</v>
      </c>
      <c r="AV24" s="274">
        <v>148</v>
      </c>
      <c r="AW24" s="274">
        <v>147</v>
      </c>
      <c r="AX24" s="274">
        <v>151</v>
      </c>
      <c r="AY24" s="274">
        <v>146</v>
      </c>
      <c r="AZ24" s="274">
        <v>157</v>
      </c>
      <c r="BA24" s="274">
        <v>142</v>
      </c>
      <c r="BB24" s="274">
        <v>194</v>
      </c>
      <c r="BC24" s="274">
        <v>181</v>
      </c>
      <c r="BD24" s="274">
        <v>158</v>
      </c>
      <c r="BE24" s="274">
        <v>187</v>
      </c>
      <c r="BF24" s="274">
        <v>158</v>
      </c>
      <c r="BG24" s="274">
        <v>147</v>
      </c>
      <c r="BH24" s="274">
        <v>172</v>
      </c>
      <c r="BI24" s="274">
        <v>159</v>
      </c>
      <c r="BJ24" s="274">
        <v>137</v>
      </c>
      <c r="BK24" s="274">
        <v>147</v>
      </c>
      <c r="BL24" s="274">
        <v>128</v>
      </c>
      <c r="BM24" s="274">
        <v>123</v>
      </c>
      <c r="BN24" s="274">
        <v>113</v>
      </c>
      <c r="BO24" s="274">
        <v>129</v>
      </c>
      <c r="BP24" s="274">
        <v>105</v>
      </c>
      <c r="BQ24" s="274">
        <v>97</v>
      </c>
      <c r="BR24" s="274">
        <v>83</v>
      </c>
      <c r="BS24" s="274">
        <v>81</v>
      </c>
      <c r="BT24" s="274">
        <v>83</v>
      </c>
      <c r="BU24" s="274">
        <v>75</v>
      </c>
      <c r="BV24" s="274">
        <v>67</v>
      </c>
      <c r="BW24" s="274">
        <v>97</v>
      </c>
      <c r="BX24" s="274">
        <v>89</v>
      </c>
      <c r="BY24" s="274">
        <v>52</v>
      </c>
      <c r="BZ24" s="274">
        <v>69</v>
      </c>
      <c r="CA24" s="274">
        <v>63</v>
      </c>
      <c r="CB24" s="274">
        <v>47</v>
      </c>
      <c r="CC24" s="274">
        <v>72</v>
      </c>
      <c r="CD24" s="274">
        <v>45</v>
      </c>
      <c r="CE24" s="274">
        <v>45</v>
      </c>
      <c r="CF24" s="274">
        <v>32</v>
      </c>
      <c r="CG24" s="274">
        <v>24</v>
      </c>
      <c r="CH24" s="274">
        <v>39</v>
      </c>
      <c r="CI24" s="274">
        <v>27</v>
      </c>
      <c r="CJ24" s="274">
        <v>30</v>
      </c>
      <c r="CK24" s="274">
        <v>26</v>
      </c>
      <c r="CL24" s="274">
        <v>24</v>
      </c>
      <c r="CM24" s="274">
        <v>25</v>
      </c>
      <c r="CN24" s="274">
        <v>26</v>
      </c>
      <c r="CO24" s="274">
        <v>124</v>
      </c>
    </row>
    <row r="25" spans="1:93" ht="19.95" customHeight="1">
      <c r="A25" s="274" t="s">
        <v>498</v>
      </c>
      <c r="B25" s="274">
        <v>8971</v>
      </c>
      <c r="C25" s="274">
        <v>102</v>
      </c>
      <c r="D25" s="274">
        <v>93</v>
      </c>
      <c r="E25" s="274">
        <v>112</v>
      </c>
      <c r="F25" s="274">
        <v>130</v>
      </c>
      <c r="G25" s="274">
        <v>126</v>
      </c>
      <c r="H25" s="274">
        <v>128</v>
      </c>
      <c r="I25" s="274">
        <v>121</v>
      </c>
      <c r="J25" s="274">
        <v>109</v>
      </c>
      <c r="K25" s="274">
        <v>147</v>
      </c>
      <c r="L25" s="274">
        <v>142</v>
      </c>
      <c r="M25" s="274">
        <v>114</v>
      </c>
      <c r="N25" s="274">
        <v>104</v>
      </c>
      <c r="O25" s="274">
        <v>96</v>
      </c>
      <c r="P25" s="274">
        <v>69</v>
      </c>
      <c r="Q25" s="274">
        <v>112</v>
      </c>
      <c r="R25" s="274">
        <v>92</v>
      </c>
      <c r="S25" s="274">
        <v>76</v>
      </c>
      <c r="T25" s="274">
        <v>107</v>
      </c>
      <c r="U25" s="274">
        <v>82</v>
      </c>
      <c r="V25" s="274">
        <v>74</v>
      </c>
      <c r="W25" s="274">
        <v>60</v>
      </c>
      <c r="X25" s="274">
        <v>90</v>
      </c>
      <c r="Y25" s="274">
        <v>101</v>
      </c>
      <c r="Z25" s="274">
        <v>130</v>
      </c>
      <c r="AA25" s="274">
        <v>136</v>
      </c>
      <c r="AB25" s="274">
        <v>112</v>
      </c>
      <c r="AC25" s="274">
        <v>125</v>
      </c>
      <c r="AD25" s="274">
        <v>147</v>
      </c>
      <c r="AE25" s="274">
        <v>171</v>
      </c>
      <c r="AF25" s="274">
        <v>196</v>
      </c>
      <c r="AG25" s="274">
        <v>174</v>
      </c>
      <c r="AH25" s="274">
        <v>163</v>
      </c>
      <c r="AI25" s="274">
        <v>170</v>
      </c>
      <c r="AJ25" s="274">
        <v>180</v>
      </c>
      <c r="AK25" s="274">
        <v>156</v>
      </c>
      <c r="AL25" s="274">
        <v>136</v>
      </c>
      <c r="AM25" s="274">
        <v>145</v>
      </c>
      <c r="AN25" s="274">
        <v>127</v>
      </c>
      <c r="AO25" s="274">
        <v>111</v>
      </c>
      <c r="AP25" s="274">
        <v>162</v>
      </c>
      <c r="AQ25" s="274">
        <v>130</v>
      </c>
      <c r="AR25" s="274">
        <v>99</v>
      </c>
      <c r="AS25" s="274">
        <v>108</v>
      </c>
      <c r="AT25" s="274">
        <v>115</v>
      </c>
      <c r="AU25" s="274">
        <v>112</v>
      </c>
      <c r="AV25" s="274">
        <v>112</v>
      </c>
      <c r="AW25" s="274">
        <v>103</v>
      </c>
      <c r="AX25" s="274">
        <v>111</v>
      </c>
      <c r="AY25" s="274">
        <v>123</v>
      </c>
      <c r="AZ25" s="274">
        <v>133</v>
      </c>
      <c r="BA25" s="274">
        <v>125</v>
      </c>
      <c r="BB25" s="274">
        <v>108</v>
      </c>
      <c r="BC25" s="274">
        <v>133</v>
      </c>
      <c r="BD25" s="274">
        <v>110</v>
      </c>
      <c r="BE25" s="274">
        <v>107</v>
      </c>
      <c r="BF25" s="274">
        <v>132</v>
      </c>
      <c r="BG25" s="274">
        <v>126</v>
      </c>
      <c r="BH25" s="274">
        <v>147</v>
      </c>
      <c r="BI25" s="274">
        <v>120</v>
      </c>
      <c r="BJ25" s="274">
        <v>140</v>
      </c>
      <c r="BK25" s="274">
        <v>115</v>
      </c>
      <c r="BL25" s="274">
        <v>120</v>
      </c>
      <c r="BM25" s="274">
        <v>121</v>
      </c>
      <c r="BN25" s="274">
        <v>109</v>
      </c>
      <c r="BO25" s="274">
        <v>94</v>
      </c>
      <c r="BP25" s="274">
        <v>90</v>
      </c>
      <c r="BQ25" s="274">
        <v>89</v>
      </c>
      <c r="BR25" s="274">
        <v>84</v>
      </c>
      <c r="BS25" s="274">
        <v>89</v>
      </c>
      <c r="BT25" s="274">
        <v>70</v>
      </c>
      <c r="BU25" s="274">
        <v>76</v>
      </c>
      <c r="BV25" s="274">
        <v>47</v>
      </c>
      <c r="BW25" s="274">
        <v>47</v>
      </c>
      <c r="BX25" s="274">
        <v>65</v>
      </c>
      <c r="BY25" s="274">
        <v>40</v>
      </c>
      <c r="BZ25" s="274">
        <v>39</v>
      </c>
      <c r="CA25" s="274">
        <v>31</v>
      </c>
      <c r="CB25" s="274">
        <v>31</v>
      </c>
      <c r="CC25" s="274">
        <v>25</v>
      </c>
      <c r="CD25" s="274">
        <v>18</v>
      </c>
      <c r="CE25" s="274">
        <v>35</v>
      </c>
      <c r="CF25" s="274">
        <v>29</v>
      </c>
      <c r="CG25" s="274">
        <v>23</v>
      </c>
      <c r="CH25" s="274">
        <v>17</v>
      </c>
      <c r="CI25" s="274">
        <v>21</v>
      </c>
      <c r="CJ25" s="274">
        <v>16</v>
      </c>
      <c r="CK25" s="274">
        <v>18</v>
      </c>
      <c r="CL25" s="274">
        <v>15</v>
      </c>
      <c r="CM25" s="274">
        <v>12</v>
      </c>
      <c r="CN25" s="274">
        <v>12</v>
      </c>
      <c r="CO25" s="274">
        <v>51</v>
      </c>
    </row>
    <row r="26" spans="1:93" ht="19.95" customHeight="1">
      <c r="A26" s="274" t="s">
        <v>499</v>
      </c>
      <c r="B26" s="274">
        <v>15526</v>
      </c>
      <c r="C26" s="274">
        <v>224</v>
      </c>
      <c r="D26" s="274">
        <v>222</v>
      </c>
      <c r="E26" s="274">
        <v>232</v>
      </c>
      <c r="F26" s="274">
        <v>265</v>
      </c>
      <c r="G26" s="274">
        <v>222</v>
      </c>
      <c r="H26" s="274">
        <v>242</v>
      </c>
      <c r="I26" s="274">
        <v>243</v>
      </c>
      <c r="J26" s="274">
        <v>258</v>
      </c>
      <c r="K26" s="274">
        <v>225</v>
      </c>
      <c r="L26" s="274">
        <v>196</v>
      </c>
      <c r="M26" s="274">
        <v>172</v>
      </c>
      <c r="N26" s="274">
        <v>166</v>
      </c>
      <c r="O26" s="274">
        <v>158</v>
      </c>
      <c r="P26" s="274">
        <v>153</v>
      </c>
      <c r="Q26" s="274">
        <v>145</v>
      </c>
      <c r="R26" s="274">
        <v>121</v>
      </c>
      <c r="S26" s="274">
        <v>142</v>
      </c>
      <c r="T26" s="274">
        <v>107</v>
      </c>
      <c r="U26" s="274">
        <v>139</v>
      </c>
      <c r="V26" s="274">
        <v>114</v>
      </c>
      <c r="W26" s="274">
        <v>110</v>
      </c>
      <c r="X26" s="274">
        <v>158</v>
      </c>
      <c r="Y26" s="274">
        <v>148</v>
      </c>
      <c r="Z26" s="274">
        <v>192</v>
      </c>
      <c r="AA26" s="274">
        <v>248</v>
      </c>
      <c r="AB26" s="274">
        <v>267</v>
      </c>
      <c r="AC26" s="274">
        <v>284</v>
      </c>
      <c r="AD26" s="274">
        <v>336</v>
      </c>
      <c r="AE26" s="274">
        <v>459</v>
      </c>
      <c r="AF26" s="274">
        <v>358</v>
      </c>
      <c r="AG26" s="274">
        <v>379</v>
      </c>
      <c r="AH26" s="274">
        <v>327</v>
      </c>
      <c r="AI26" s="274">
        <v>313</v>
      </c>
      <c r="AJ26" s="274">
        <v>316</v>
      </c>
      <c r="AK26" s="274">
        <v>288</v>
      </c>
      <c r="AL26" s="274">
        <v>289</v>
      </c>
      <c r="AM26" s="274">
        <v>300</v>
      </c>
      <c r="AN26" s="274">
        <v>270</v>
      </c>
      <c r="AO26" s="274">
        <v>294</v>
      </c>
      <c r="AP26" s="274">
        <v>303</v>
      </c>
      <c r="AQ26" s="274">
        <v>279</v>
      </c>
      <c r="AR26" s="274">
        <v>227</v>
      </c>
      <c r="AS26" s="274">
        <v>237</v>
      </c>
      <c r="AT26" s="274">
        <v>184</v>
      </c>
      <c r="AU26" s="274">
        <v>228</v>
      </c>
      <c r="AV26" s="274">
        <v>204</v>
      </c>
      <c r="AW26" s="274">
        <v>202</v>
      </c>
      <c r="AX26" s="274">
        <v>174</v>
      </c>
      <c r="AY26" s="274">
        <v>209</v>
      </c>
      <c r="AZ26" s="274">
        <v>220</v>
      </c>
      <c r="BA26" s="274">
        <v>191</v>
      </c>
      <c r="BB26" s="274">
        <v>210</v>
      </c>
      <c r="BC26" s="274">
        <v>171</v>
      </c>
      <c r="BD26" s="274">
        <v>211</v>
      </c>
      <c r="BE26" s="274">
        <v>178</v>
      </c>
      <c r="BF26" s="274">
        <v>149</v>
      </c>
      <c r="BG26" s="274">
        <v>171</v>
      </c>
      <c r="BH26" s="274">
        <v>167</v>
      </c>
      <c r="BI26" s="274">
        <v>140</v>
      </c>
      <c r="BJ26" s="274">
        <v>163</v>
      </c>
      <c r="BK26" s="274">
        <v>115</v>
      </c>
      <c r="BL26" s="274">
        <v>145</v>
      </c>
      <c r="BM26" s="274">
        <v>119</v>
      </c>
      <c r="BN26" s="274">
        <v>133</v>
      </c>
      <c r="BO26" s="274">
        <v>114</v>
      </c>
      <c r="BP26" s="274">
        <v>113</v>
      </c>
      <c r="BQ26" s="274">
        <v>114</v>
      </c>
      <c r="BR26" s="274">
        <v>101</v>
      </c>
      <c r="BS26" s="274">
        <v>82</v>
      </c>
      <c r="BT26" s="274">
        <v>93</v>
      </c>
      <c r="BU26" s="274">
        <v>77</v>
      </c>
      <c r="BV26" s="274">
        <v>83</v>
      </c>
      <c r="BW26" s="274">
        <v>80</v>
      </c>
      <c r="BX26" s="274">
        <v>92</v>
      </c>
      <c r="BY26" s="274">
        <v>49</v>
      </c>
      <c r="BZ26" s="274">
        <v>56</v>
      </c>
      <c r="CA26" s="274">
        <v>62</v>
      </c>
      <c r="CB26" s="274">
        <v>52</v>
      </c>
      <c r="CC26" s="274">
        <v>52</v>
      </c>
      <c r="CD26" s="274">
        <v>46</v>
      </c>
      <c r="CE26" s="274">
        <v>54</v>
      </c>
      <c r="CF26" s="274">
        <v>49</v>
      </c>
      <c r="CG26" s="274">
        <v>54</v>
      </c>
      <c r="CH26" s="274">
        <v>44</v>
      </c>
      <c r="CI26" s="274">
        <v>31</v>
      </c>
      <c r="CJ26" s="274">
        <v>34</v>
      </c>
      <c r="CK26" s="274">
        <v>30</v>
      </c>
      <c r="CL26" s="274">
        <v>20</v>
      </c>
      <c r="CM26" s="274">
        <v>27</v>
      </c>
      <c r="CN26" s="274">
        <v>20</v>
      </c>
      <c r="CO26" s="274">
        <v>85</v>
      </c>
    </row>
    <row r="27" spans="1:93" ht="19.95" customHeight="1">
      <c r="A27" s="274" t="s">
        <v>500</v>
      </c>
      <c r="B27" s="274">
        <v>10534</v>
      </c>
      <c r="C27" s="274">
        <v>134</v>
      </c>
      <c r="D27" s="274">
        <v>148</v>
      </c>
      <c r="E27" s="274">
        <v>124</v>
      </c>
      <c r="F27" s="274">
        <v>108</v>
      </c>
      <c r="G27" s="274">
        <v>113</v>
      </c>
      <c r="H27" s="274">
        <v>127</v>
      </c>
      <c r="I27" s="274">
        <v>124</v>
      </c>
      <c r="J27" s="274">
        <v>123</v>
      </c>
      <c r="K27" s="274">
        <v>114</v>
      </c>
      <c r="L27" s="274">
        <v>135</v>
      </c>
      <c r="M27" s="274">
        <v>96</v>
      </c>
      <c r="N27" s="274">
        <v>72</v>
      </c>
      <c r="O27" s="274">
        <v>87</v>
      </c>
      <c r="P27" s="274">
        <v>70</v>
      </c>
      <c r="Q27" s="274">
        <v>71</v>
      </c>
      <c r="R27" s="274">
        <v>72</v>
      </c>
      <c r="S27" s="274">
        <v>71</v>
      </c>
      <c r="T27" s="274">
        <v>65</v>
      </c>
      <c r="U27" s="274">
        <v>52</v>
      </c>
      <c r="V27" s="274">
        <v>70</v>
      </c>
      <c r="W27" s="274">
        <v>64</v>
      </c>
      <c r="X27" s="274">
        <v>100</v>
      </c>
      <c r="Y27" s="274">
        <v>132</v>
      </c>
      <c r="Z27" s="274">
        <v>149</v>
      </c>
      <c r="AA27" s="274">
        <v>166</v>
      </c>
      <c r="AB27" s="274">
        <v>207</v>
      </c>
      <c r="AC27" s="274">
        <v>221</v>
      </c>
      <c r="AD27" s="274">
        <v>283</v>
      </c>
      <c r="AE27" s="274">
        <v>301</v>
      </c>
      <c r="AF27" s="274">
        <v>346</v>
      </c>
      <c r="AG27" s="274">
        <v>283</v>
      </c>
      <c r="AH27" s="274">
        <v>278</v>
      </c>
      <c r="AI27" s="274">
        <v>282</v>
      </c>
      <c r="AJ27" s="274">
        <v>259</v>
      </c>
      <c r="AK27" s="274">
        <v>230</v>
      </c>
      <c r="AL27" s="274">
        <v>274</v>
      </c>
      <c r="AM27" s="274">
        <v>213</v>
      </c>
      <c r="AN27" s="274">
        <v>190</v>
      </c>
      <c r="AO27" s="274">
        <v>206</v>
      </c>
      <c r="AP27" s="274">
        <v>164</v>
      </c>
      <c r="AQ27" s="274">
        <v>156</v>
      </c>
      <c r="AR27" s="274">
        <v>144</v>
      </c>
      <c r="AS27" s="274">
        <v>126</v>
      </c>
      <c r="AT27" s="274">
        <v>118</v>
      </c>
      <c r="AU27" s="274">
        <v>134</v>
      </c>
      <c r="AV27" s="274">
        <v>117</v>
      </c>
      <c r="AW27" s="274">
        <v>93</v>
      </c>
      <c r="AX27" s="274">
        <v>101</v>
      </c>
      <c r="AY27" s="274">
        <v>91</v>
      </c>
      <c r="AZ27" s="274">
        <v>133</v>
      </c>
      <c r="BA27" s="274">
        <v>131</v>
      </c>
      <c r="BB27" s="274">
        <v>130</v>
      </c>
      <c r="BC27" s="274">
        <v>110</v>
      </c>
      <c r="BD27" s="274">
        <v>130</v>
      </c>
      <c r="BE27" s="274">
        <v>129</v>
      </c>
      <c r="BF27" s="274">
        <v>140</v>
      </c>
      <c r="BG27" s="274">
        <v>117</v>
      </c>
      <c r="BH27" s="274">
        <v>116</v>
      </c>
      <c r="BI27" s="274">
        <v>116</v>
      </c>
      <c r="BJ27" s="274">
        <v>109</v>
      </c>
      <c r="BK27" s="274">
        <v>107</v>
      </c>
      <c r="BL27" s="274">
        <v>99</v>
      </c>
      <c r="BM27" s="274">
        <v>89</v>
      </c>
      <c r="BN27" s="274">
        <v>88</v>
      </c>
      <c r="BO27" s="274">
        <v>83</v>
      </c>
      <c r="BP27" s="274">
        <v>76</v>
      </c>
      <c r="BQ27" s="274">
        <v>84</v>
      </c>
      <c r="BR27" s="274">
        <v>58</v>
      </c>
      <c r="BS27" s="274">
        <v>74</v>
      </c>
      <c r="BT27" s="274">
        <v>63</v>
      </c>
      <c r="BU27" s="274">
        <v>86</v>
      </c>
      <c r="BV27" s="274">
        <v>55</v>
      </c>
      <c r="BW27" s="274">
        <v>54</v>
      </c>
      <c r="BX27" s="274">
        <v>82</v>
      </c>
      <c r="BY27" s="274">
        <v>52</v>
      </c>
      <c r="BZ27" s="274">
        <v>55</v>
      </c>
      <c r="CA27" s="274">
        <v>62</v>
      </c>
      <c r="CB27" s="274">
        <v>54</v>
      </c>
      <c r="CC27" s="274">
        <v>53</v>
      </c>
      <c r="CD27" s="274">
        <v>46</v>
      </c>
      <c r="CE27" s="274">
        <v>39</v>
      </c>
      <c r="CF27" s="274">
        <v>37</v>
      </c>
      <c r="CG27" s="274">
        <v>37</v>
      </c>
      <c r="CH27" s="274">
        <v>41</v>
      </c>
      <c r="CI27" s="274">
        <v>24</v>
      </c>
      <c r="CJ27" s="274">
        <v>37</v>
      </c>
      <c r="CK27" s="274">
        <v>25</v>
      </c>
      <c r="CL27" s="274">
        <v>28</v>
      </c>
      <c r="CM27" s="274">
        <v>17</v>
      </c>
      <c r="CN27" s="274">
        <v>16</v>
      </c>
      <c r="CO27" s="274">
        <v>48</v>
      </c>
    </row>
    <row r="28" spans="1:93" ht="19.95" customHeight="1">
      <c r="A28" s="274" t="s">
        <v>501</v>
      </c>
      <c r="B28" s="274">
        <v>14378</v>
      </c>
      <c r="C28" s="274">
        <v>171</v>
      </c>
      <c r="D28" s="274">
        <v>191</v>
      </c>
      <c r="E28" s="274">
        <v>151</v>
      </c>
      <c r="F28" s="274">
        <v>149</v>
      </c>
      <c r="G28" s="274">
        <v>174</v>
      </c>
      <c r="H28" s="274">
        <v>182</v>
      </c>
      <c r="I28" s="274">
        <v>183</v>
      </c>
      <c r="J28" s="274">
        <v>177</v>
      </c>
      <c r="K28" s="274">
        <v>182</v>
      </c>
      <c r="L28" s="274">
        <v>166</v>
      </c>
      <c r="M28" s="274">
        <v>130</v>
      </c>
      <c r="N28" s="274">
        <v>167</v>
      </c>
      <c r="O28" s="274">
        <v>136</v>
      </c>
      <c r="P28" s="274">
        <v>160</v>
      </c>
      <c r="Q28" s="274">
        <v>133</v>
      </c>
      <c r="R28" s="274">
        <v>144</v>
      </c>
      <c r="S28" s="274">
        <v>142</v>
      </c>
      <c r="T28" s="274">
        <v>129</v>
      </c>
      <c r="U28" s="274">
        <v>131</v>
      </c>
      <c r="V28" s="274">
        <v>125</v>
      </c>
      <c r="W28" s="274">
        <v>131</v>
      </c>
      <c r="X28" s="274">
        <v>166</v>
      </c>
      <c r="Y28" s="274">
        <v>159</v>
      </c>
      <c r="Z28" s="274">
        <v>193</v>
      </c>
      <c r="AA28" s="274">
        <v>216</v>
      </c>
      <c r="AB28" s="274">
        <v>246</v>
      </c>
      <c r="AC28" s="274">
        <v>267</v>
      </c>
      <c r="AD28" s="274">
        <v>265</v>
      </c>
      <c r="AE28" s="274">
        <v>344</v>
      </c>
      <c r="AF28" s="274">
        <v>338</v>
      </c>
      <c r="AG28" s="274">
        <v>303</v>
      </c>
      <c r="AH28" s="274">
        <v>264</v>
      </c>
      <c r="AI28" s="274">
        <v>293</v>
      </c>
      <c r="AJ28" s="274">
        <v>313</v>
      </c>
      <c r="AK28" s="274">
        <v>243</v>
      </c>
      <c r="AL28" s="274">
        <v>240</v>
      </c>
      <c r="AM28" s="274">
        <v>275</v>
      </c>
      <c r="AN28" s="274">
        <v>247</v>
      </c>
      <c r="AO28" s="274">
        <v>202</v>
      </c>
      <c r="AP28" s="274">
        <v>210</v>
      </c>
      <c r="AQ28" s="274">
        <v>196</v>
      </c>
      <c r="AR28" s="274">
        <v>178</v>
      </c>
      <c r="AS28" s="274">
        <v>183</v>
      </c>
      <c r="AT28" s="274">
        <v>185</v>
      </c>
      <c r="AU28" s="274">
        <v>162</v>
      </c>
      <c r="AV28" s="274">
        <v>186</v>
      </c>
      <c r="AW28" s="274">
        <v>196</v>
      </c>
      <c r="AX28" s="274">
        <v>170</v>
      </c>
      <c r="AY28" s="274">
        <v>195</v>
      </c>
      <c r="AZ28" s="274">
        <v>178</v>
      </c>
      <c r="BA28" s="274">
        <v>189</v>
      </c>
      <c r="BB28" s="274">
        <v>194</v>
      </c>
      <c r="BC28" s="274">
        <v>185</v>
      </c>
      <c r="BD28" s="274">
        <v>158</v>
      </c>
      <c r="BE28" s="274">
        <v>185</v>
      </c>
      <c r="BF28" s="274">
        <v>204</v>
      </c>
      <c r="BG28" s="274">
        <v>216</v>
      </c>
      <c r="BH28" s="274">
        <v>165</v>
      </c>
      <c r="BI28" s="274">
        <v>199</v>
      </c>
      <c r="BJ28" s="274">
        <v>171</v>
      </c>
      <c r="BK28" s="274">
        <v>162</v>
      </c>
      <c r="BL28" s="274">
        <v>164</v>
      </c>
      <c r="BM28" s="274">
        <v>165</v>
      </c>
      <c r="BN28" s="274">
        <v>151</v>
      </c>
      <c r="BO28" s="274">
        <v>149</v>
      </c>
      <c r="BP28" s="274">
        <v>125</v>
      </c>
      <c r="BQ28" s="274">
        <v>154</v>
      </c>
      <c r="BR28" s="274">
        <v>117</v>
      </c>
      <c r="BS28" s="274">
        <v>127</v>
      </c>
      <c r="BT28" s="274">
        <v>115</v>
      </c>
      <c r="BU28" s="274">
        <v>123</v>
      </c>
      <c r="BV28" s="274">
        <v>87</v>
      </c>
      <c r="BW28" s="274">
        <v>85</v>
      </c>
      <c r="BX28" s="274">
        <v>108</v>
      </c>
      <c r="BY28" s="274">
        <v>77</v>
      </c>
      <c r="BZ28" s="274">
        <v>83</v>
      </c>
      <c r="CA28" s="274">
        <v>71</v>
      </c>
      <c r="CB28" s="274">
        <v>56</v>
      </c>
      <c r="CC28" s="274">
        <v>68</v>
      </c>
      <c r="CD28" s="274">
        <v>42</v>
      </c>
      <c r="CE28" s="274">
        <v>52</v>
      </c>
      <c r="CF28" s="274">
        <v>54</v>
      </c>
      <c r="CG28" s="274">
        <v>36</v>
      </c>
      <c r="CH28" s="274">
        <v>38</v>
      </c>
      <c r="CI28" s="274">
        <v>42</v>
      </c>
      <c r="CJ28" s="274">
        <v>28</v>
      </c>
      <c r="CK28" s="274">
        <v>29</v>
      </c>
      <c r="CL28" s="274">
        <v>26</v>
      </c>
      <c r="CM28" s="274">
        <v>18</v>
      </c>
      <c r="CN28" s="274">
        <v>22</v>
      </c>
      <c r="CO28" s="274">
        <v>71</v>
      </c>
    </row>
    <row r="29" spans="1:93" ht="19.95" customHeight="1">
      <c r="A29" s="274" t="s">
        <v>502</v>
      </c>
      <c r="B29" s="274">
        <v>9580</v>
      </c>
      <c r="C29" s="274">
        <v>131</v>
      </c>
      <c r="D29" s="274">
        <v>103</v>
      </c>
      <c r="E29" s="274">
        <v>108</v>
      </c>
      <c r="F29" s="274">
        <v>114</v>
      </c>
      <c r="G29" s="274">
        <v>115</v>
      </c>
      <c r="H29" s="274">
        <v>131</v>
      </c>
      <c r="I29" s="274">
        <v>117</v>
      </c>
      <c r="J29" s="274">
        <v>115</v>
      </c>
      <c r="K29" s="274">
        <v>98</v>
      </c>
      <c r="L29" s="274">
        <v>130</v>
      </c>
      <c r="M29" s="274">
        <v>89</v>
      </c>
      <c r="N29" s="274">
        <v>68</v>
      </c>
      <c r="O29" s="274">
        <v>91</v>
      </c>
      <c r="P29" s="274">
        <v>97</v>
      </c>
      <c r="Q29" s="274">
        <v>80</v>
      </c>
      <c r="R29" s="274">
        <v>97</v>
      </c>
      <c r="S29" s="274">
        <v>79</v>
      </c>
      <c r="T29" s="274">
        <v>70</v>
      </c>
      <c r="U29" s="274">
        <v>54</v>
      </c>
      <c r="V29" s="274">
        <v>78</v>
      </c>
      <c r="W29" s="274">
        <v>70</v>
      </c>
      <c r="X29" s="274">
        <v>81</v>
      </c>
      <c r="Y29" s="274">
        <v>111</v>
      </c>
      <c r="Z29" s="274">
        <v>95</v>
      </c>
      <c r="AA29" s="274">
        <v>152</v>
      </c>
      <c r="AB29" s="274">
        <v>152</v>
      </c>
      <c r="AC29" s="274">
        <v>174</v>
      </c>
      <c r="AD29" s="274">
        <v>229</v>
      </c>
      <c r="AE29" s="274">
        <v>255</v>
      </c>
      <c r="AF29" s="274">
        <v>254</v>
      </c>
      <c r="AG29" s="274">
        <v>261</v>
      </c>
      <c r="AH29" s="274">
        <v>232</v>
      </c>
      <c r="AI29" s="274">
        <v>219</v>
      </c>
      <c r="AJ29" s="274">
        <v>223</v>
      </c>
      <c r="AK29" s="274">
        <v>212</v>
      </c>
      <c r="AL29" s="274">
        <v>183</v>
      </c>
      <c r="AM29" s="274">
        <v>186</v>
      </c>
      <c r="AN29" s="274">
        <v>194</v>
      </c>
      <c r="AO29" s="274">
        <v>178</v>
      </c>
      <c r="AP29" s="274">
        <v>164</v>
      </c>
      <c r="AQ29" s="274">
        <v>131</v>
      </c>
      <c r="AR29" s="274">
        <v>135</v>
      </c>
      <c r="AS29" s="274">
        <v>127</v>
      </c>
      <c r="AT29" s="274">
        <v>98</v>
      </c>
      <c r="AU29" s="274">
        <v>93</v>
      </c>
      <c r="AV29" s="274">
        <v>90</v>
      </c>
      <c r="AW29" s="274">
        <v>102</v>
      </c>
      <c r="AX29" s="274">
        <v>129</v>
      </c>
      <c r="AY29" s="274">
        <v>122</v>
      </c>
      <c r="AZ29" s="274">
        <v>110</v>
      </c>
      <c r="BA29" s="274">
        <v>128</v>
      </c>
      <c r="BB29" s="274">
        <v>130</v>
      </c>
      <c r="BC29" s="274">
        <v>91</v>
      </c>
      <c r="BD29" s="274">
        <v>98</v>
      </c>
      <c r="BE29" s="274">
        <v>80</v>
      </c>
      <c r="BF29" s="274">
        <v>92</v>
      </c>
      <c r="BG29" s="274">
        <v>114</v>
      </c>
      <c r="BH29" s="274">
        <v>128</v>
      </c>
      <c r="BI29" s="274">
        <v>101</v>
      </c>
      <c r="BJ29" s="274">
        <v>96</v>
      </c>
      <c r="BK29" s="274">
        <v>109</v>
      </c>
      <c r="BL29" s="274">
        <v>108</v>
      </c>
      <c r="BM29" s="274">
        <v>102</v>
      </c>
      <c r="BN29" s="274">
        <v>89</v>
      </c>
      <c r="BO29" s="274">
        <v>82</v>
      </c>
      <c r="BP29" s="274">
        <v>79</v>
      </c>
      <c r="BQ29" s="274">
        <v>69</v>
      </c>
      <c r="BR29" s="274">
        <v>61</v>
      </c>
      <c r="BS29" s="274">
        <v>78</v>
      </c>
      <c r="BT29" s="274">
        <v>74</v>
      </c>
      <c r="BU29" s="274">
        <v>79</v>
      </c>
      <c r="BV29" s="274">
        <v>53</v>
      </c>
      <c r="BW29" s="274">
        <v>77</v>
      </c>
      <c r="BX29" s="274">
        <v>69</v>
      </c>
      <c r="BY29" s="274">
        <v>55</v>
      </c>
      <c r="BZ29" s="274">
        <v>43</v>
      </c>
      <c r="CA29" s="274">
        <v>39</v>
      </c>
      <c r="CB29" s="274">
        <v>45</v>
      </c>
      <c r="CC29" s="274">
        <v>47</v>
      </c>
      <c r="CD29" s="274">
        <v>48</v>
      </c>
      <c r="CE29" s="274">
        <v>53</v>
      </c>
      <c r="CF29" s="274">
        <v>49</v>
      </c>
      <c r="CG29" s="274">
        <v>50</v>
      </c>
      <c r="CH29" s="274">
        <v>41</v>
      </c>
      <c r="CI29" s="274">
        <v>28</v>
      </c>
      <c r="CJ29" s="274">
        <v>26</v>
      </c>
      <c r="CK29" s="274">
        <v>22</v>
      </c>
      <c r="CL29" s="274">
        <v>16</v>
      </c>
      <c r="CM29" s="274">
        <v>25</v>
      </c>
      <c r="CN29" s="274">
        <v>13</v>
      </c>
      <c r="CO29" s="274">
        <v>66</v>
      </c>
    </row>
    <row r="30" spans="1:93" ht="19.95" customHeight="1">
      <c r="A30" s="274" t="s">
        <v>503</v>
      </c>
      <c r="B30" s="274">
        <v>22564</v>
      </c>
      <c r="C30" s="274">
        <v>141</v>
      </c>
      <c r="D30" s="274">
        <v>159</v>
      </c>
      <c r="E30" s="274">
        <v>135</v>
      </c>
      <c r="F30" s="274">
        <v>154</v>
      </c>
      <c r="G30" s="274">
        <v>142</v>
      </c>
      <c r="H30" s="274">
        <v>135</v>
      </c>
      <c r="I30" s="274">
        <v>187</v>
      </c>
      <c r="J30" s="274">
        <v>169</v>
      </c>
      <c r="K30" s="274">
        <v>171</v>
      </c>
      <c r="L30" s="274">
        <v>163</v>
      </c>
      <c r="M30" s="274">
        <v>137</v>
      </c>
      <c r="N30" s="274">
        <v>159</v>
      </c>
      <c r="O30" s="274">
        <v>122</v>
      </c>
      <c r="P30" s="274">
        <v>115</v>
      </c>
      <c r="Q30" s="274">
        <v>94</v>
      </c>
      <c r="R30" s="274">
        <v>104</v>
      </c>
      <c r="S30" s="274">
        <v>114</v>
      </c>
      <c r="T30" s="274">
        <v>133</v>
      </c>
      <c r="U30" s="274">
        <v>175</v>
      </c>
      <c r="V30" s="274">
        <v>597</v>
      </c>
      <c r="W30" s="274">
        <v>1158</v>
      </c>
      <c r="X30" s="274">
        <v>1250</v>
      </c>
      <c r="Y30" s="274">
        <v>1186</v>
      </c>
      <c r="Z30" s="274">
        <v>1116</v>
      </c>
      <c r="AA30" s="274">
        <v>892</v>
      </c>
      <c r="AB30" s="274">
        <v>833</v>
      </c>
      <c r="AC30" s="274">
        <v>683</v>
      </c>
      <c r="AD30" s="274">
        <v>655</v>
      </c>
      <c r="AE30" s="274">
        <v>635</v>
      </c>
      <c r="AF30" s="274">
        <v>567</v>
      </c>
      <c r="AG30" s="274">
        <v>498</v>
      </c>
      <c r="AH30" s="274">
        <v>486</v>
      </c>
      <c r="AI30" s="274">
        <v>497</v>
      </c>
      <c r="AJ30" s="274">
        <v>339</v>
      </c>
      <c r="AK30" s="274">
        <v>334</v>
      </c>
      <c r="AL30" s="274">
        <v>329</v>
      </c>
      <c r="AM30" s="274">
        <v>292</v>
      </c>
      <c r="AN30" s="274">
        <v>288</v>
      </c>
      <c r="AO30" s="274">
        <v>236</v>
      </c>
      <c r="AP30" s="274">
        <v>224</v>
      </c>
      <c r="AQ30" s="274">
        <v>227</v>
      </c>
      <c r="AR30" s="274">
        <v>235</v>
      </c>
      <c r="AS30" s="274">
        <v>232</v>
      </c>
      <c r="AT30" s="274">
        <v>208</v>
      </c>
      <c r="AU30" s="274">
        <v>248</v>
      </c>
      <c r="AV30" s="274">
        <v>230</v>
      </c>
      <c r="AW30" s="274">
        <v>201</v>
      </c>
      <c r="AX30" s="274">
        <v>205</v>
      </c>
      <c r="AY30" s="274">
        <v>194</v>
      </c>
      <c r="AZ30" s="274">
        <v>198</v>
      </c>
      <c r="BA30" s="274">
        <v>213</v>
      </c>
      <c r="BB30" s="274">
        <v>191</v>
      </c>
      <c r="BC30" s="274">
        <v>221</v>
      </c>
      <c r="BD30" s="274">
        <v>218</v>
      </c>
      <c r="BE30" s="274">
        <v>193</v>
      </c>
      <c r="BF30" s="274">
        <v>207</v>
      </c>
      <c r="BG30" s="274">
        <v>193</v>
      </c>
      <c r="BH30" s="274">
        <v>205</v>
      </c>
      <c r="BI30" s="274">
        <v>167</v>
      </c>
      <c r="BJ30" s="274">
        <v>172</v>
      </c>
      <c r="BK30" s="274">
        <v>159</v>
      </c>
      <c r="BL30" s="274">
        <v>152</v>
      </c>
      <c r="BM30" s="274">
        <v>137</v>
      </c>
      <c r="BN30" s="274">
        <v>136</v>
      </c>
      <c r="BO30" s="274">
        <v>155</v>
      </c>
      <c r="BP30" s="274">
        <v>119</v>
      </c>
      <c r="BQ30" s="274">
        <v>133</v>
      </c>
      <c r="BR30" s="274">
        <v>121</v>
      </c>
      <c r="BS30" s="274">
        <v>120</v>
      </c>
      <c r="BT30" s="274">
        <v>100</v>
      </c>
      <c r="BU30" s="274">
        <v>94</v>
      </c>
      <c r="BV30" s="274">
        <v>101</v>
      </c>
      <c r="BW30" s="274">
        <v>103</v>
      </c>
      <c r="BX30" s="274">
        <v>107</v>
      </c>
      <c r="BY30" s="274">
        <v>76</v>
      </c>
      <c r="BZ30" s="274">
        <v>88</v>
      </c>
      <c r="CA30" s="274">
        <v>62</v>
      </c>
      <c r="CB30" s="274">
        <v>64</v>
      </c>
      <c r="CC30" s="274">
        <v>38</v>
      </c>
      <c r="CD30" s="274">
        <v>61</v>
      </c>
      <c r="CE30" s="274">
        <v>61</v>
      </c>
      <c r="CF30" s="274">
        <v>46</v>
      </c>
      <c r="CG30" s="274">
        <v>49</v>
      </c>
      <c r="CH30" s="274">
        <v>53</v>
      </c>
      <c r="CI30" s="274">
        <v>38</v>
      </c>
      <c r="CJ30" s="274">
        <v>46</v>
      </c>
      <c r="CK30" s="274">
        <v>24</v>
      </c>
      <c r="CL30" s="274">
        <v>35</v>
      </c>
      <c r="CM30" s="274">
        <v>27</v>
      </c>
      <c r="CN30" s="274">
        <v>27</v>
      </c>
      <c r="CO30" s="274">
        <v>70</v>
      </c>
    </row>
    <row r="31" spans="1:93" ht="19.95" customHeight="1">
      <c r="A31" s="274" t="s">
        <v>504</v>
      </c>
      <c r="B31" s="274">
        <v>23848</v>
      </c>
      <c r="C31" s="274">
        <v>137</v>
      </c>
      <c r="D31" s="274">
        <v>137</v>
      </c>
      <c r="E31" s="274">
        <v>111</v>
      </c>
      <c r="F31" s="274">
        <v>123</v>
      </c>
      <c r="G31" s="274">
        <v>132</v>
      </c>
      <c r="H31" s="274">
        <v>133</v>
      </c>
      <c r="I31" s="274">
        <v>110</v>
      </c>
      <c r="J31" s="274">
        <v>128</v>
      </c>
      <c r="K31" s="274">
        <v>134</v>
      </c>
      <c r="L31" s="274">
        <v>149</v>
      </c>
      <c r="M31" s="274">
        <v>136</v>
      </c>
      <c r="N31" s="274">
        <v>108</v>
      </c>
      <c r="O31" s="274">
        <v>107</v>
      </c>
      <c r="P31" s="274">
        <v>111</v>
      </c>
      <c r="Q31" s="274">
        <v>124</v>
      </c>
      <c r="R31" s="274">
        <v>111</v>
      </c>
      <c r="S31" s="274">
        <v>95</v>
      </c>
      <c r="T31" s="274">
        <v>142</v>
      </c>
      <c r="U31" s="274">
        <v>126</v>
      </c>
      <c r="V31" s="274">
        <v>346</v>
      </c>
      <c r="W31" s="274">
        <v>578</v>
      </c>
      <c r="X31" s="274">
        <v>724</v>
      </c>
      <c r="Y31" s="274">
        <v>744</v>
      </c>
      <c r="Z31" s="274">
        <v>790</v>
      </c>
      <c r="AA31" s="274">
        <v>801</v>
      </c>
      <c r="AB31" s="274">
        <v>751</v>
      </c>
      <c r="AC31" s="274">
        <v>848</v>
      </c>
      <c r="AD31" s="274">
        <v>754</v>
      </c>
      <c r="AE31" s="274">
        <v>771</v>
      </c>
      <c r="AF31" s="274">
        <v>721</v>
      </c>
      <c r="AG31" s="274">
        <v>707</v>
      </c>
      <c r="AH31" s="274">
        <v>585</v>
      </c>
      <c r="AI31" s="274">
        <v>526</v>
      </c>
      <c r="AJ31" s="274">
        <v>529</v>
      </c>
      <c r="AK31" s="274">
        <v>521</v>
      </c>
      <c r="AL31" s="274">
        <v>463</v>
      </c>
      <c r="AM31" s="274">
        <v>359</v>
      </c>
      <c r="AN31" s="274">
        <v>377</v>
      </c>
      <c r="AO31" s="274">
        <v>340</v>
      </c>
      <c r="AP31" s="274">
        <v>317</v>
      </c>
      <c r="AQ31" s="274">
        <v>299</v>
      </c>
      <c r="AR31" s="274">
        <v>277</v>
      </c>
      <c r="AS31" s="274">
        <v>260</v>
      </c>
      <c r="AT31" s="274">
        <v>222</v>
      </c>
      <c r="AU31" s="274">
        <v>243</v>
      </c>
      <c r="AV31" s="274">
        <v>175</v>
      </c>
      <c r="AW31" s="274">
        <v>216</v>
      </c>
      <c r="AX31" s="274">
        <v>261</v>
      </c>
      <c r="AY31" s="274">
        <v>287</v>
      </c>
      <c r="AZ31" s="274">
        <v>227</v>
      </c>
      <c r="BA31" s="274">
        <v>259</v>
      </c>
      <c r="BB31" s="274">
        <v>271</v>
      </c>
      <c r="BC31" s="274">
        <v>233</v>
      </c>
      <c r="BD31" s="274">
        <v>203</v>
      </c>
      <c r="BE31" s="274">
        <v>243</v>
      </c>
      <c r="BF31" s="274">
        <v>242</v>
      </c>
      <c r="BG31" s="274">
        <v>270</v>
      </c>
      <c r="BH31" s="274">
        <v>224</v>
      </c>
      <c r="BI31" s="274">
        <v>236</v>
      </c>
      <c r="BJ31" s="274">
        <v>257</v>
      </c>
      <c r="BK31" s="274">
        <v>240</v>
      </c>
      <c r="BL31" s="274">
        <v>231</v>
      </c>
      <c r="BM31" s="274">
        <v>194</v>
      </c>
      <c r="BN31" s="274">
        <v>209</v>
      </c>
      <c r="BO31" s="274">
        <v>207</v>
      </c>
      <c r="BP31" s="274">
        <v>200</v>
      </c>
      <c r="BQ31" s="274">
        <v>212</v>
      </c>
      <c r="BR31" s="274">
        <v>210</v>
      </c>
      <c r="BS31" s="274">
        <v>161</v>
      </c>
      <c r="BT31" s="274">
        <v>151</v>
      </c>
      <c r="BU31" s="274">
        <v>173</v>
      </c>
      <c r="BV31" s="274">
        <v>176</v>
      </c>
      <c r="BW31" s="274">
        <v>153</v>
      </c>
      <c r="BX31" s="274">
        <v>141</v>
      </c>
      <c r="BY31" s="274">
        <v>130</v>
      </c>
      <c r="BZ31" s="274">
        <v>135</v>
      </c>
      <c r="CA31" s="274">
        <v>104</v>
      </c>
      <c r="CB31" s="274">
        <v>114</v>
      </c>
      <c r="CC31" s="274">
        <v>82</v>
      </c>
      <c r="CD31" s="274">
        <v>90</v>
      </c>
      <c r="CE31" s="274">
        <v>81</v>
      </c>
      <c r="CF31" s="274">
        <v>70</v>
      </c>
      <c r="CG31" s="274">
        <v>65</v>
      </c>
      <c r="CH31" s="274">
        <v>73</v>
      </c>
      <c r="CI31" s="274">
        <v>54</v>
      </c>
      <c r="CJ31" s="274">
        <v>57</v>
      </c>
      <c r="CK31" s="274">
        <v>44</v>
      </c>
      <c r="CL31" s="274">
        <v>64</v>
      </c>
      <c r="CM31" s="274">
        <v>51</v>
      </c>
      <c r="CN31" s="274">
        <v>37</v>
      </c>
      <c r="CO31" s="274">
        <v>128</v>
      </c>
    </row>
    <row r="32" spans="1:93" ht="19.95" customHeight="1">
      <c r="A32" s="274" t="s">
        <v>505</v>
      </c>
      <c r="B32" s="274">
        <v>13801</v>
      </c>
      <c r="C32" s="274">
        <v>119</v>
      </c>
      <c r="D32" s="274">
        <v>134</v>
      </c>
      <c r="E32" s="274">
        <v>99</v>
      </c>
      <c r="F32" s="274">
        <v>113</v>
      </c>
      <c r="G32" s="274">
        <v>110</v>
      </c>
      <c r="H32" s="274">
        <v>119</v>
      </c>
      <c r="I32" s="274">
        <v>118</v>
      </c>
      <c r="J32" s="274">
        <v>98</v>
      </c>
      <c r="K32" s="274">
        <v>121</v>
      </c>
      <c r="L32" s="274">
        <v>117</v>
      </c>
      <c r="M32" s="274">
        <v>101</v>
      </c>
      <c r="N32" s="274">
        <v>102</v>
      </c>
      <c r="O32" s="274">
        <v>85</v>
      </c>
      <c r="P32" s="274">
        <v>99</v>
      </c>
      <c r="Q32" s="274">
        <v>105</v>
      </c>
      <c r="R32" s="274">
        <v>88</v>
      </c>
      <c r="S32" s="274">
        <v>93</v>
      </c>
      <c r="T32" s="274">
        <v>83</v>
      </c>
      <c r="U32" s="274">
        <v>98</v>
      </c>
      <c r="V32" s="274">
        <v>179</v>
      </c>
      <c r="W32" s="274">
        <v>263</v>
      </c>
      <c r="X32" s="274">
        <v>247</v>
      </c>
      <c r="Y32" s="274">
        <v>298</v>
      </c>
      <c r="Z32" s="274">
        <v>334</v>
      </c>
      <c r="AA32" s="274">
        <v>376</v>
      </c>
      <c r="AB32" s="274">
        <v>435</v>
      </c>
      <c r="AC32" s="274">
        <v>392</v>
      </c>
      <c r="AD32" s="274">
        <v>404</v>
      </c>
      <c r="AE32" s="274">
        <v>460</v>
      </c>
      <c r="AF32" s="274">
        <v>431</v>
      </c>
      <c r="AG32" s="274">
        <v>444</v>
      </c>
      <c r="AH32" s="274">
        <v>444</v>
      </c>
      <c r="AI32" s="274">
        <v>376</v>
      </c>
      <c r="AJ32" s="274">
        <v>312</v>
      </c>
      <c r="AK32" s="274">
        <v>311</v>
      </c>
      <c r="AL32" s="274">
        <v>260</v>
      </c>
      <c r="AM32" s="274">
        <v>291</v>
      </c>
      <c r="AN32" s="274">
        <v>252</v>
      </c>
      <c r="AO32" s="274">
        <v>213</v>
      </c>
      <c r="AP32" s="274">
        <v>218</v>
      </c>
      <c r="AQ32" s="274">
        <v>233</v>
      </c>
      <c r="AR32" s="274">
        <v>166</v>
      </c>
      <c r="AS32" s="274">
        <v>203</v>
      </c>
      <c r="AT32" s="274">
        <v>157</v>
      </c>
      <c r="AU32" s="274">
        <v>176</v>
      </c>
      <c r="AV32" s="274">
        <v>127</v>
      </c>
      <c r="AW32" s="274">
        <v>120</v>
      </c>
      <c r="AX32" s="274">
        <v>184</v>
      </c>
      <c r="AY32" s="274">
        <v>141</v>
      </c>
      <c r="AZ32" s="274">
        <v>119</v>
      </c>
      <c r="BA32" s="274">
        <v>153</v>
      </c>
      <c r="BB32" s="274">
        <v>164</v>
      </c>
      <c r="BC32" s="274">
        <v>166</v>
      </c>
      <c r="BD32" s="274">
        <v>118</v>
      </c>
      <c r="BE32" s="274">
        <v>138</v>
      </c>
      <c r="BF32" s="274">
        <v>145</v>
      </c>
      <c r="BG32" s="274">
        <v>144</v>
      </c>
      <c r="BH32" s="274">
        <v>148</v>
      </c>
      <c r="BI32" s="274">
        <v>153</v>
      </c>
      <c r="BJ32" s="274">
        <v>109</v>
      </c>
      <c r="BK32" s="274">
        <v>110</v>
      </c>
      <c r="BL32" s="274">
        <v>132</v>
      </c>
      <c r="BM32" s="274">
        <v>114</v>
      </c>
      <c r="BN32" s="274">
        <v>122</v>
      </c>
      <c r="BO32" s="274">
        <v>75</v>
      </c>
      <c r="BP32" s="274">
        <v>88</v>
      </c>
      <c r="BQ32" s="274">
        <v>61</v>
      </c>
      <c r="BR32" s="274">
        <v>79</v>
      </c>
      <c r="BS32" s="274">
        <v>63</v>
      </c>
      <c r="BT32" s="274">
        <v>89</v>
      </c>
      <c r="BU32" s="274">
        <v>51</v>
      </c>
      <c r="BV32" s="274">
        <v>73</v>
      </c>
      <c r="BW32" s="274">
        <v>61</v>
      </c>
      <c r="BX32" s="274">
        <v>52</v>
      </c>
      <c r="BY32" s="274">
        <v>40</v>
      </c>
      <c r="BZ32" s="274">
        <v>34</v>
      </c>
      <c r="CA32" s="274">
        <v>46</v>
      </c>
      <c r="CB32" s="274">
        <v>40</v>
      </c>
      <c r="CC32" s="274">
        <v>46</v>
      </c>
      <c r="CD32" s="274">
        <v>32</v>
      </c>
      <c r="CE32" s="274">
        <v>48</v>
      </c>
      <c r="CF32" s="274">
        <v>38</v>
      </c>
      <c r="CG32" s="274">
        <v>31</v>
      </c>
      <c r="CH32" s="274">
        <v>29</v>
      </c>
      <c r="CI32" s="274">
        <v>25</v>
      </c>
      <c r="CJ32" s="274">
        <v>31</v>
      </c>
      <c r="CK32" s="274">
        <v>20</v>
      </c>
      <c r="CL32" s="274">
        <v>24</v>
      </c>
      <c r="CM32" s="274">
        <v>28</v>
      </c>
      <c r="CN32" s="274">
        <v>22</v>
      </c>
      <c r="CO32" s="274">
        <v>91</v>
      </c>
    </row>
    <row r="33" spans="1:93" ht="19.95" customHeight="1">
      <c r="A33" s="274" t="s">
        <v>506</v>
      </c>
      <c r="B33" s="274">
        <v>7948</v>
      </c>
      <c r="C33" s="274">
        <v>51</v>
      </c>
      <c r="D33" s="274">
        <v>49</v>
      </c>
      <c r="E33" s="274">
        <v>58</v>
      </c>
      <c r="F33" s="274">
        <v>48</v>
      </c>
      <c r="G33" s="274">
        <v>50</v>
      </c>
      <c r="H33" s="274">
        <v>69</v>
      </c>
      <c r="I33" s="274">
        <v>63</v>
      </c>
      <c r="J33" s="274">
        <v>53</v>
      </c>
      <c r="K33" s="274">
        <v>58</v>
      </c>
      <c r="L33" s="274">
        <v>77</v>
      </c>
      <c r="M33" s="274">
        <v>66</v>
      </c>
      <c r="N33" s="274">
        <v>63</v>
      </c>
      <c r="O33" s="274">
        <v>64</v>
      </c>
      <c r="P33" s="274">
        <v>70</v>
      </c>
      <c r="Q33" s="274">
        <v>62</v>
      </c>
      <c r="R33" s="274">
        <v>63</v>
      </c>
      <c r="S33" s="274">
        <v>76</v>
      </c>
      <c r="T33" s="274">
        <v>64</v>
      </c>
      <c r="U33" s="274">
        <v>101</v>
      </c>
      <c r="V33" s="274">
        <v>129</v>
      </c>
      <c r="W33" s="274">
        <v>104</v>
      </c>
      <c r="X33" s="274">
        <v>109</v>
      </c>
      <c r="Y33" s="274">
        <v>144</v>
      </c>
      <c r="Z33" s="274">
        <v>178</v>
      </c>
      <c r="AA33" s="274">
        <v>149</v>
      </c>
      <c r="AB33" s="274">
        <v>139</v>
      </c>
      <c r="AC33" s="274">
        <v>126</v>
      </c>
      <c r="AD33" s="274">
        <v>125</v>
      </c>
      <c r="AE33" s="274">
        <v>162</v>
      </c>
      <c r="AF33" s="274">
        <v>139</v>
      </c>
      <c r="AG33" s="274">
        <v>144</v>
      </c>
      <c r="AH33" s="274">
        <v>118</v>
      </c>
      <c r="AI33" s="274">
        <v>143</v>
      </c>
      <c r="AJ33" s="274">
        <v>125</v>
      </c>
      <c r="AK33" s="274">
        <v>136</v>
      </c>
      <c r="AL33" s="274">
        <v>106</v>
      </c>
      <c r="AM33" s="274">
        <v>71</v>
      </c>
      <c r="AN33" s="274">
        <v>115</v>
      </c>
      <c r="AO33" s="274">
        <v>92</v>
      </c>
      <c r="AP33" s="274">
        <v>96</v>
      </c>
      <c r="AQ33" s="274">
        <v>109</v>
      </c>
      <c r="AR33" s="274">
        <v>93</v>
      </c>
      <c r="AS33" s="274">
        <v>72</v>
      </c>
      <c r="AT33" s="274">
        <v>79</v>
      </c>
      <c r="AU33" s="274">
        <v>80</v>
      </c>
      <c r="AV33" s="274">
        <v>80</v>
      </c>
      <c r="AW33" s="274">
        <v>105</v>
      </c>
      <c r="AX33" s="274">
        <v>91</v>
      </c>
      <c r="AY33" s="274">
        <v>91</v>
      </c>
      <c r="AZ33" s="274">
        <v>86</v>
      </c>
      <c r="BA33" s="274">
        <v>125</v>
      </c>
      <c r="BB33" s="274">
        <v>95</v>
      </c>
      <c r="BC33" s="274">
        <v>111</v>
      </c>
      <c r="BD33" s="274">
        <v>98</v>
      </c>
      <c r="BE33" s="274">
        <v>104</v>
      </c>
      <c r="BF33" s="274">
        <v>102</v>
      </c>
      <c r="BG33" s="274">
        <v>113</v>
      </c>
      <c r="BH33" s="274">
        <v>103</v>
      </c>
      <c r="BI33" s="274">
        <v>120</v>
      </c>
      <c r="BJ33" s="274">
        <v>97</v>
      </c>
      <c r="BK33" s="274">
        <v>92</v>
      </c>
      <c r="BL33" s="274">
        <v>103</v>
      </c>
      <c r="BM33" s="274">
        <v>113</v>
      </c>
      <c r="BN33" s="274">
        <v>103</v>
      </c>
      <c r="BO33" s="274">
        <v>118</v>
      </c>
      <c r="BP33" s="274">
        <v>109</v>
      </c>
      <c r="BQ33" s="274">
        <v>88</v>
      </c>
      <c r="BR33" s="274">
        <v>86</v>
      </c>
      <c r="BS33" s="274">
        <v>98</v>
      </c>
      <c r="BT33" s="274">
        <v>99</v>
      </c>
      <c r="BU33" s="274">
        <v>93</v>
      </c>
      <c r="BV33" s="274">
        <v>103</v>
      </c>
      <c r="BW33" s="274">
        <v>68</v>
      </c>
      <c r="BX33" s="274">
        <v>106</v>
      </c>
      <c r="BY33" s="274">
        <v>62</v>
      </c>
      <c r="BZ33" s="274">
        <v>62</v>
      </c>
      <c r="CA33" s="274">
        <v>53</v>
      </c>
      <c r="CB33" s="274">
        <v>47</v>
      </c>
      <c r="CC33" s="274">
        <v>44</v>
      </c>
      <c r="CD33" s="274">
        <v>47</v>
      </c>
      <c r="CE33" s="274">
        <v>49</v>
      </c>
      <c r="CF33" s="274">
        <v>46</v>
      </c>
      <c r="CG33" s="274">
        <v>42</v>
      </c>
      <c r="CH33" s="274">
        <v>38</v>
      </c>
      <c r="CI33" s="274">
        <v>41</v>
      </c>
      <c r="CJ33" s="274">
        <v>37</v>
      </c>
      <c r="CK33" s="274">
        <v>39</v>
      </c>
      <c r="CL33" s="274">
        <v>27</v>
      </c>
      <c r="CM33" s="274">
        <v>23</v>
      </c>
      <c r="CN33" s="274">
        <v>16</v>
      </c>
      <c r="CO33" s="274">
        <v>87</v>
      </c>
    </row>
    <row r="34" spans="1:93" ht="19.95" customHeight="1">
      <c r="A34" s="274" t="s">
        <v>507</v>
      </c>
      <c r="B34" s="274">
        <v>9382</v>
      </c>
      <c r="C34" s="274">
        <v>83</v>
      </c>
      <c r="D34" s="274">
        <v>86</v>
      </c>
      <c r="E34" s="274">
        <v>90</v>
      </c>
      <c r="F34" s="274">
        <v>81</v>
      </c>
      <c r="G34" s="274">
        <v>99</v>
      </c>
      <c r="H34" s="274">
        <v>91</v>
      </c>
      <c r="I34" s="274">
        <v>91</v>
      </c>
      <c r="J34" s="274">
        <v>102</v>
      </c>
      <c r="K34" s="274">
        <v>92</v>
      </c>
      <c r="L34" s="274">
        <v>102</v>
      </c>
      <c r="M34" s="274">
        <v>97</v>
      </c>
      <c r="N34" s="274">
        <v>82</v>
      </c>
      <c r="O34" s="274">
        <v>95</v>
      </c>
      <c r="P34" s="274">
        <v>77</v>
      </c>
      <c r="Q34" s="274">
        <v>84</v>
      </c>
      <c r="R34" s="274">
        <v>87</v>
      </c>
      <c r="S34" s="274">
        <v>88</v>
      </c>
      <c r="T34" s="274">
        <v>80</v>
      </c>
      <c r="U34" s="274">
        <v>67</v>
      </c>
      <c r="V34" s="274">
        <v>69</v>
      </c>
      <c r="W34" s="274">
        <v>62</v>
      </c>
      <c r="X34" s="274">
        <v>71</v>
      </c>
      <c r="Y34" s="274">
        <v>98</v>
      </c>
      <c r="Z34" s="274">
        <v>95</v>
      </c>
      <c r="AA34" s="274">
        <v>116</v>
      </c>
      <c r="AB34" s="274">
        <v>115</v>
      </c>
      <c r="AC34" s="274">
        <v>129</v>
      </c>
      <c r="AD34" s="274">
        <v>190</v>
      </c>
      <c r="AE34" s="274">
        <v>239</v>
      </c>
      <c r="AF34" s="274">
        <v>198</v>
      </c>
      <c r="AG34" s="274">
        <v>191</v>
      </c>
      <c r="AH34" s="274">
        <v>207</v>
      </c>
      <c r="AI34" s="274">
        <v>161</v>
      </c>
      <c r="AJ34" s="274">
        <v>208</v>
      </c>
      <c r="AK34" s="274">
        <v>191</v>
      </c>
      <c r="AL34" s="274">
        <v>183</v>
      </c>
      <c r="AM34" s="274">
        <v>165</v>
      </c>
      <c r="AN34" s="274">
        <v>150</v>
      </c>
      <c r="AO34" s="274">
        <v>150</v>
      </c>
      <c r="AP34" s="274">
        <v>134</v>
      </c>
      <c r="AQ34" s="274">
        <v>142</v>
      </c>
      <c r="AR34" s="274">
        <v>133</v>
      </c>
      <c r="AS34" s="274">
        <v>125</v>
      </c>
      <c r="AT34" s="274">
        <v>125</v>
      </c>
      <c r="AU34" s="274">
        <v>132</v>
      </c>
      <c r="AV34" s="274">
        <v>95</v>
      </c>
      <c r="AW34" s="274">
        <v>106</v>
      </c>
      <c r="AX34" s="274">
        <v>109</v>
      </c>
      <c r="AY34" s="274">
        <v>134</v>
      </c>
      <c r="AZ34" s="274">
        <v>156</v>
      </c>
      <c r="BA34" s="274">
        <v>121</v>
      </c>
      <c r="BB34" s="274">
        <v>116</v>
      </c>
      <c r="BC34" s="274">
        <v>122</v>
      </c>
      <c r="BD34" s="274">
        <v>146</v>
      </c>
      <c r="BE34" s="274">
        <v>118</v>
      </c>
      <c r="BF34" s="274">
        <v>142</v>
      </c>
      <c r="BG34" s="274">
        <v>135</v>
      </c>
      <c r="BH34" s="274">
        <v>148</v>
      </c>
      <c r="BI34" s="274">
        <v>112</v>
      </c>
      <c r="BJ34" s="274">
        <v>119</v>
      </c>
      <c r="BK34" s="274">
        <v>121</v>
      </c>
      <c r="BL34" s="274">
        <v>107</v>
      </c>
      <c r="BM34" s="274">
        <v>103</v>
      </c>
      <c r="BN34" s="274">
        <v>108</v>
      </c>
      <c r="BO34" s="274">
        <v>118</v>
      </c>
      <c r="BP34" s="274">
        <v>116</v>
      </c>
      <c r="BQ34" s="274">
        <v>103</v>
      </c>
      <c r="BR34" s="274">
        <v>83</v>
      </c>
      <c r="BS34" s="274">
        <v>71</v>
      </c>
      <c r="BT34" s="274">
        <v>110</v>
      </c>
      <c r="BU34" s="274">
        <v>113</v>
      </c>
      <c r="BV34" s="274">
        <v>75</v>
      </c>
      <c r="BW34" s="274">
        <v>80</v>
      </c>
      <c r="BX34" s="274">
        <v>81</v>
      </c>
      <c r="BY34" s="274">
        <v>43</v>
      </c>
      <c r="BZ34" s="274">
        <v>68</v>
      </c>
      <c r="CA34" s="274">
        <v>62</v>
      </c>
      <c r="CB34" s="274">
        <v>55</v>
      </c>
      <c r="CC34" s="274">
        <v>45</v>
      </c>
      <c r="CD34" s="274">
        <v>53</v>
      </c>
      <c r="CE34" s="274">
        <v>40</v>
      </c>
      <c r="CF34" s="274">
        <v>38</v>
      </c>
      <c r="CG34" s="274">
        <v>37</v>
      </c>
      <c r="CH34" s="274">
        <v>44</v>
      </c>
      <c r="CI34" s="274">
        <v>42</v>
      </c>
      <c r="CJ34" s="274">
        <v>29</v>
      </c>
      <c r="CK34" s="274">
        <v>25</v>
      </c>
      <c r="CL34" s="274">
        <v>16</v>
      </c>
      <c r="CM34" s="274">
        <v>15</v>
      </c>
      <c r="CN34" s="274">
        <v>13</v>
      </c>
      <c r="CO34" s="274">
        <v>36</v>
      </c>
    </row>
    <row r="35" spans="1:93" ht="19.95" customHeight="1">
      <c r="A35" s="274" t="s">
        <v>508</v>
      </c>
      <c r="B35" s="274">
        <v>16883</v>
      </c>
      <c r="C35" s="274">
        <v>175</v>
      </c>
      <c r="D35" s="274">
        <v>169</v>
      </c>
      <c r="E35" s="274">
        <v>152</v>
      </c>
      <c r="F35" s="274">
        <v>175</v>
      </c>
      <c r="G35" s="274">
        <v>154</v>
      </c>
      <c r="H35" s="274">
        <v>186</v>
      </c>
      <c r="I35" s="274">
        <v>167</v>
      </c>
      <c r="J35" s="274">
        <v>197</v>
      </c>
      <c r="K35" s="274">
        <v>178</v>
      </c>
      <c r="L35" s="274">
        <v>212</v>
      </c>
      <c r="M35" s="274">
        <v>173</v>
      </c>
      <c r="N35" s="274">
        <v>176</v>
      </c>
      <c r="O35" s="274">
        <v>199</v>
      </c>
      <c r="P35" s="274">
        <v>205</v>
      </c>
      <c r="Q35" s="274">
        <v>169</v>
      </c>
      <c r="R35" s="274">
        <v>157</v>
      </c>
      <c r="S35" s="274">
        <v>170</v>
      </c>
      <c r="T35" s="274">
        <v>175</v>
      </c>
      <c r="U35" s="274">
        <v>147</v>
      </c>
      <c r="V35" s="274">
        <v>130</v>
      </c>
      <c r="W35" s="274">
        <v>130</v>
      </c>
      <c r="X35" s="274">
        <v>113</v>
      </c>
      <c r="Y35" s="274">
        <v>141</v>
      </c>
      <c r="Z35" s="274">
        <v>185</v>
      </c>
      <c r="AA35" s="274">
        <v>195</v>
      </c>
      <c r="AB35" s="274">
        <v>211</v>
      </c>
      <c r="AC35" s="274">
        <v>225</v>
      </c>
      <c r="AD35" s="274">
        <v>262</v>
      </c>
      <c r="AE35" s="274">
        <v>303</v>
      </c>
      <c r="AF35" s="274">
        <v>319</v>
      </c>
      <c r="AG35" s="274">
        <v>296</v>
      </c>
      <c r="AH35" s="274">
        <v>325</v>
      </c>
      <c r="AI35" s="274">
        <v>257</v>
      </c>
      <c r="AJ35" s="274">
        <v>283</v>
      </c>
      <c r="AK35" s="274">
        <v>241</v>
      </c>
      <c r="AL35" s="274">
        <v>261</v>
      </c>
      <c r="AM35" s="274">
        <v>245</v>
      </c>
      <c r="AN35" s="274">
        <v>247</v>
      </c>
      <c r="AO35" s="274">
        <v>214</v>
      </c>
      <c r="AP35" s="274">
        <v>216</v>
      </c>
      <c r="AQ35" s="274">
        <v>224</v>
      </c>
      <c r="AR35" s="274">
        <v>194</v>
      </c>
      <c r="AS35" s="274">
        <v>178</v>
      </c>
      <c r="AT35" s="274">
        <v>201</v>
      </c>
      <c r="AU35" s="274">
        <v>188</v>
      </c>
      <c r="AV35" s="274">
        <v>161</v>
      </c>
      <c r="AW35" s="274">
        <v>202</v>
      </c>
      <c r="AX35" s="274">
        <v>232</v>
      </c>
      <c r="AY35" s="274">
        <v>221</v>
      </c>
      <c r="AZ35" s="274">
        <v>221</v>
      </c>
      <c r="BA35" s="274">
        <v>191</v>
      </c>
      <c r="BB35" s="274">
        <v>244</v>
      </c>
      <c r="BC35" s="274">
        <v>279</v>
      </c>
      <c r="BD35" s="274">
        <v>280</v>
      </c>
      <c r="BE35" s="274">
        <v>242</v>
      </c>
      <c r="BF35" s="274">
        <v>300</v>
      </c>
      <c r="BG35" s="274">
        <v>244</v>
      </c>
      <c r="BH35" s="274">
        <v>246</v>
      </c>
      <c r="BI35" s="274">
        <v>264</v>
      </c>
      <c r="BJ35" s="274">
        <v>198</v>
      </c>
      <c r="BK35" s="274">
        <v>217</v>
      </c>
      <c r="BL35" s="274">
        <v>249</v>
      </c>
      <c r="BM35" s="274">
        <v>238</v>
      </c>
      <c r="BN35" s="274">
        <v>201</v>
      </c>
      <c r="BO35" s="274">
        <v>231</v>
      </c>
      <c r="BP35" s="274">
        <v>208</v>
      </c>
      <c r="BQ35" s="274">
        <v>172</v>
      </c>
      <c r="BR35" s="274">
        <v>178</v>
      </c>
      <c r="BS35" s="274">
        <v>138</v>
      </c>
      <c r="BT35" s="274">
        <v>143</v>
      </c>
      <c r="BU35" s="274">
        <v>136</v>
      </c>
      <c r="BV35" s="274">
        <v>147</v>
      </c>
      <c r="BW35" s="274">
        <v>148</v>
      </c>
      <c r="BX35" s="274">
        <v>123</v>
      </c>
      <c r="BY35" s="274">
        <v>132</v>
      </c>
      <c r="BZ35" s="274">
        <v>116</v>
      </c>
      <c r="CA35" s="274">
        <v>98</v>
      </c>
      <c r="CB35" s="274">
        <v>106</v>
      </c>
      <c r="CC35" s="274">
        <v>121</v>
      </c>
      <c r="CD35" s="274">
        <v>102</v>
      </c>
      <c r="CE35" s="274">
        <v>103</v>
      </c>
      <c r="CF35" s="274">
        <v>99</v>
      </c>
      <c r="CG35" s="274">
        <v>101</v>
      </c>
      <c r="CH35" s="274">
        <v>91</v>
      </c>
      <c r="CI35" s="274">
        <v>94</v>
      </c>
      <c r="CJ35" s="274">
        <v>79</v>
      </c>
      <c r="CK35" s="274">
        <v>71</v>
      </c>
      <c r="CL35" s="274">
        <v>68</v>
      </c>
      <c r="CM35" s="274">
        <v>55</v>
      </c>
      <c r="CN35" s="274">
        <v>39</v>
      </c>
      <c r="CO35" s="274">
        <v>234</v>
      </c>
    </row>
    <row r="36" spans="1:93" ht="19.95" customHeight="1">
      <c r="A36" s="274" t="s">
        <v>509</v>
      </c>
      <c r="B36" s="274">
        <v>12666</v>
      </c>
      <c r="C36" s="274">
        <v>124</v>
      </c>
      <c r="D36" s="274">
        <v>154</v>
      </c>
      <c r="E36" s="274">
        <v>162</v>
      </c>
      <c r="F36" s="274">
        <v>139</v>
      </c>
      <c r="G36" s="274">
        <v>169</v>
      </c>
      <c r="H36" s="274">
        <v>156</v>
      </c>
      <c r="I36" s="274">
        <v>129</v>
      </c>
      <c r="J36" s="274">
        <v>183</v>
      </c>
      <c r="K36" s="274">
        <v>152</v>
      </c>
      <c r="L36" s="274">
        <v>170</v>
      </c>
      <c r="M36" s="274">
        <v>114</v>
      </c>
      <c r="N36" s="274">
        <v>162</v>
      </c>
      <c r="O36" s="274">
        <v>162</v>
      </c>
      <c r="P36" s="274">
        <v>153</v>
      </c>
      <c r="Q36" s="274">
        <v>131</v>
      </c>
      <c r="R36" s="274">
        <v>123</v>
      </c>
      <c r="S36" s="274">
        <v>134</v>
      </c>
      <c r="T36" s="274">
        <v>148</v>
      </c>
      <c r="U36" s="274">
        <v>100</v>
      </c>
      <c r="V36" s="274">
        <v>112</v>
      </c>
      <c r="W36" s="274">
        <v>110</v>
      </c>
      <c r="X36" s="274">
        <v>122</v>
      </c>
      <c r="Y36" s="274">
        <v>127</v>
      </c>
      <c r="Z36" s="274">
        <v>176</v>
      </c>
      <c r="AA36" s="274">
        <v>194</v>
      </c>
      <c r="AB36" s="274">
        <v>156</v>
      </c>
      <c r="AC36" s="274">
        <v>177</v>
      </c>
      <c r="AD36" s="274">
        <v>204</v>
      </c>
      <c r="AE36" s="274">
        <v>229</v>
      </c>
      <c r="AF36" s="274">
        <v>241</v>
      </c>
      <c r="AG36" s="274">
        <v>223</v>
      </c>
      <c r="AH36" s="274">
        <v>188</v>
      </c>
      <c r="AI36" s="274">
        <v>205</v>
      </c>
      <c r="AJ36" s="274">
        <v>186</v>
      </c>
      <c r="AK36" s="274">
        <v>205</v>
      </c>
      <c r="AL36" s="274">
        <v>180</v>
      </c>
      <c r="AM36" s="274">
        <v>162</v>
      </c>
      <c r="AN36" s="274">
        <v>154</v>
      </c>
      <c r="AO36" s="274">
        <v>173</v>
      </c>
      <c r="AP36" s="274">
        <v>175</v>
      </c>
      <c r="AQ36" s="274">
        <v>149</v>
      </c>
      <c r="AR36" s="274">
        <v>147</v>
      </c>
      <c r="AS36" s="274">
        <v>141</v>
      </c>
      <c r="AT36" s="274">
        <v>112</v>
      </c>
      <c r="AU36" s="274">
        <v>127</v>
      </c>
      <c r="AV36" s="274">
        <v>151</v>
      </c>
      <c r="AW36" s="274">
        <v>110</v>
      </c>
      <c r="AX36" s="274">
        <v>156</v>
      </c>
      <c r="AY36" s="274">
        <v>154</v>
      </c>
      <c r="AZ36" s="274">
        <v>160</v>
      </c>
      <c r="BA36" s="274">
        <v>157</v>
      </c>
      <c r="BB36" s="274">
        <v>193</v>
      </c>
      <c r="BC36" s="274">
        <v>182</v>
      </c>
      <c r="BD36" s="274">
        <v>190</v>
      </c>
      <c r="BE36" s="274">
        <v>188</v>
      </c>
      <c r="BF36" s="274">
        <v>163</v>
      </c>
      <c r="BG36" s="274">
        <v>187</v>
      </c>
      <c r="BH36" s="274">
        <v>198</v>
      </c>
      <c r="BI36" s="274">
        <v>209</v>
      </c>
      <c r="BJ36" s="274">
        <v>203</v>
      </c>
      <c r="BK36" s="274">
        <v>170</v>
      </c>
      <c r="BL36" s="274">
        <v>166</v>
      </c>
      <c r="BM36" s="274">
        <v>142</v>
      </c>
      <c r="BN36" s="274">
        <v>150</v>
      </c>
      <c r="BO36" s="274">
        <v>125</v>
      </c>
      <c r="BP36" s="274">
        <v>140</v>
      </c>
      <c r="BQ36" s="274">
        <v>114</v>
      </c>
      <c r="BR36" s="274">
        <v>100</v>
      </c>
      <c r="BS36" s="274">
        <v>96</v>
      </c>
      <c r="BT36" s="274">
        <v>107</v>
      </c>
      <c r="BU36" s="274">
        <v>116</v>
      </c>
      <c r="BV36" s="274">
        <v>123</v>
      </c>
      <c r="BW36" s="274">
        <v>109</v>
      </c>
      <c r="BX36" s="274">
        <v>135</v>
      </c>
      <c r="BY36" s="274">
        <v>81</v>
      </c>
      <c r="BZ36" s="274">
        <v>106</v>
      </c>
      <c r="CA36" s="274">
        <v>104</v>
      </c>
      <c r="CB36" s="274">
        <v>100</v>
      </c>
      <c r="CC36" s="274">
        <v>67</v>
      </c>
      <c r="CD36" s="274">
        <v>77</v>
      </c>
      <c r="CE36" s="274">
        <v>78</v>
      </c>
      <c r="CF36" s="274">
        <v>82</v>
      </c>
      <c r="CG36" s="274">
        <v>66</v>
      </c>
      <c r="CH36" s="274">
        <v>55</v>
      </c>
      <c r="CI36" s="274">
        <v>45</v>
      </c>
      <c r="CJ36" s="274">
        <v>49</v>
      </c>
      <c r="CK36" s="274">
        <v>44</v>
      </c>
      <c r="CL36" s="274">
        <v>39</v>
      </c>
      <c r="CM36" s="274">
        <v>32</v>
      </c>
      <c r="CN36" s="274">
        <v>24</v>
      </c>
      <c r="CO36" s="274">
        <v>83</v>
      </c>
    </row>
    <row r="37" spans="1:93" ht="19.95" customHeight="1">
      <c r="A37" s="274" t="s">
        <v>510</v>
      </c>
      <c r="B37" s="274">
        <v>14391</v>
      </c>
      <c r="C37" s="274">
        <v>119</v>
      </c>
      <c r="D37" s="274">
        <v>126</v>
      </c>
      <c r="E37" s="274">
        <v>103</v>
      </c>
      <c r="F37" s="274">
        <v>92</v>
      </c>
      <c r="G37" s="274">
        <v>109</v>
      </c>
      <c r="H37" s="274">
        <v>102</v>
      </c>
      <c r="I37" s="274">
        <v>80</v>
      </c>
      <c r="J37" s="274">
        <v>98</v>
      </c>
      <c r="K37" s="274">
        <v>97</v>
      </c>
      <c r="L37" s="274">
        <v>77</v>
      </c>
      <c r="M37" s="274">
        <v>59</v>
      </c>
      <c r="N37" s="274">
        <v>73</v>
      </c>
      <c r="O37" s="274">
        <v>86</v>
      </c>
      <c r="P37" s="274">
        <v>85</v>
      </c>
      <c r="Q37" s="274">
        <v>72</v>
      </c>
      <c r="R37" s="274">
        <v>62</v>
      </c>
      <c r="S37" s="274">
        <v>58</v>
      </c>
      <c r="T37" s="274">
        <v>53</v>
      </c>
      <c r="U37" s="274">
        <v>51</v>
      </c>
      <c r="V37" s="274">
        <v>43</v>
      </c>
      <c r="W37" s="274">
        <v>48</v>
      </c>
      <c r="X37" s="274">
        <v>57</v>
      </c>
      <c r="Y37" s="274">
        <v>87</v>
      </c>
      <c r="Z37" s="274">
        <v>164</v>
      </c>
      <c r="AA37" s="274">
        <v>249</v>
      </c>
      <c r="AB37" s="274">
        <v>280</v>
      </c>
      <c r="AC37" s="274">
        <v>325</v>
      </c>
      <c r="AD37" s="274">
        <v>387</v>
      </c>
      <c r="AE37" s="274">
        <v>467</v>
      </c>
      <c r="AF37" s="274">
        <v>485</v>
      </c>
      <c r="AG37" s="274">
        <v>468</v>
      </c>
      <c r="AH37" s="274">
        <v>442</v>
      </c>
      <c r="AI37" s="274">
        <v>473</v>
      </c>
      <c r="AJ37" s="274">
        <v>437</v>
      </c>
      <c r="AK37" s="274">
        <v>471</v>
      </c>
      <c r="AL37" s="274">
        <v>395</v>
      </c>
      <c r="AM37" s="274">
        <v>377</v>
      </c>
      <c r="AN37" s="274">
        <v>432</v>
      </c>
      <c r="AO37" s="274">
        <v>387</v>
      </c>
      <c r="AP37" s="274">
        <v>334</v>
      </c>
      <c r="AQ37" s="274">
        <v>352</v>
      </c>
      <c r="AR37" s="274">
        <v>266</v>
      </c>
      <c r="AS37" s="274">
        <v>192</v>
      </c>
      <c r="AT37" s="274">
        <v>198</v>
      </c>
      <c r="AU37" s="274">
        <v>218</v>
      </c>
      <c r="AV37" s="274">
        <v>178</v>
      </c>
      <c r="AW37" s="274">
        <v>209</v>
      </c>
      <c r="AX37" s="274">
        <v>170</v>
      </c>
      <c r="AY37" s="274">
        <v>164</v>
      </c>
      <c r="AZ37" s="274">
        <v>162</v>
      </c>
      <c r="BA37" s="274">
        <v>168</v>
      </c>
      <c r="BB37" s="274">
        <v>186</v>
      </c>
      <c r="BC37" s="274">
        <v>158</v>
      </c>
      <c r="BD37" s="274">
        <v>130</v>
      </c>
      <c r="BE37" s="274">
        <v>158</v>
      </c>
      <c r="BF37" s="274">
        <v>162</v>
      </c>
      <c r="BG37" s="274">
        <v>158</v>
      </c>
      <c r="BH37" s="274">
        <v>130</v>
      </c>
      <c r="BI37" s="274">
        <v>159</v>
      </c>
      <c r="BJ37" s="274">
        <v>165</v>
      </c>
      <c r="BK37" s="274">
        <v>144</v>
      </c>
      <c r="BL37" s="274">
        <v>117</v>
      </c>
      <c r="BM37" s="274">
        <v>133</v>
      </c>
      <c r="BN37" s="274">
        <v>121</v>
      </c>
      <c r="BO37" s="274">
        <v>128</v>
      </c>
      <c r="BP37" s="274">
        <v>116</v>
      </c>
      <c r="BQ37" s="274">
        <v>94</v>
      </c>
      <c r="BR37" s="274">
        <v>102</v>
      </c>
      <c r="BS37" s="274">
        <v>102</v>
      </c>
      <c r="BT37" s="274">
        <v>90</v>
      </c>
      <c r="BU37" s="274">
        <v>86</v>
      </c>
      <c r="BV37" s="274">
        <v>83</v>
      </c>
      <c r="BW37" s="274">
        <v>97</v>
      </c>
      <c r="BX37" s="274">
        <v>85</v>
      </c>
      <c r="BY37" s="274">
        <v>69</v>
      </c>
      <c r="BZ37" s="274">
        <v>51</v>
      </c>
      <c r="CA37" s="274">
        <v>62</v>
      </c>
      <c r="CB37" s="274">
        <v>47</v>
      </c>
      <c r="CC37" s="274">
        <v>57</v>
      </c>
      <c r="CD37" s="274">
        <v>39</v>
      </c>
      <c r="CE37" s="274">
        <v>44</v>
      </c>
      <c r="CF37" s="274">
        <v>36</v>
      </c>
      <c r="CG37" s="274">
        <v>42</v>
      </c>
      <c r="CH37" s="274">
        <v>45</v>
      </c>
      <c r="CI37" s="274">
        <v>25</v>
      </c>
      <c r="CJ37" s="274">
        <v>42</v>
      </c>
      <c r="CK37" s="274">
        <v>28</v>
      </c>
      <c r="CL37" s="274">
        <v>28</v>
      </c>
      <c r="CM37" s="274">
        <v>34</v>
      </c>
      <c r="CN37" s="274">
        <v>30</v>
      </c>
      <c r="CO37" s="274">
        <v>121</v>
      </c>
    </row>
    <row r="38" spans="1:93" ht="19.95" customHeight="1">
      <c r="A38" s="274" t="s">
        <v>511</v>
      </c>
      <c r="B38" s="274">
        <v>16251</v>
      </c>
      <c r="C38" s="274">
        <v>148</v>
      </c>
      <c r="D38" s="274">
        <v>155</v>
      </c>
      <c r="E38" s="274">
        <v>140</v>
      </c>
      <c r="F38" s="274">
        <v>127</v>
      </c>
      <c r="G38" s="274">
        <v>132</v>
      </c>
      <c r="H38" s="274">
        <v>133</v>
      </c>
      <c r="I38" s="274">
        <v>131</v>
      </c>
      <c r="J38" s="274">
        <v>145</v>
      </c>
      <c r="K38" s="274">
        <v>131</v>
      </c>
      <c r="L38" s="274">
        <v>115</v>
      </c>
      <c r="M38" s="274">
        <v>99</v>
      </c>
      <c r="N38" s="274">
        <v>116</v>
      </c>
      <c r="O38" s="274">
        <v>100</v>
      </c>
      <c r="P38" s="274">
        <v>90</v>
      </c>
      <c r="Q38" s="274">
        <v>105</v>
      </c>
      <c r="R38" s="274">
        <v>98</v>
      </c>
      <c r="S38" s="274">
        <v>109</v>
      </c>
      <c r="T38" s="274">
        <v>142</v>
      </c>
      <c r="U38" s="274">
        <v>302</v>
      </c>
      <c r="V38" s="274">
        <v>419</v>
      </c>
      <c r="W38" s="274">
        <v>323</v>
      </c>
      <c r="X38" s="274">
        <v>324</v>
      </c>
      <c r="Y38" s="274">
        <v>336</v>
      </c>
      <c r="Z38" s="274">
        <v>386</v>
      </c>
      <c r="AA38" s="274">
        <v>430</v>
      </c>
      <c r="AB38" s="274">
        <v>398</v>
      </c>
      <c r="AC38" s="274">
        <v>356</v>
      </c>
      <c r="AD38" s="274">
        <v>425</v>
      </c>
      <c r="AE38" s="274">
        <v>407</v>
      </c>
      <c r="AF38" s="274">
        <v>445</v>
      </c>
      <c r="AG38" s="274">
        <v>422</v>
      </c>
      <c r="AH38" s="274">
        <v>429</v>
      </c>
      <c r="AI38" s="274">
        <v>389</v>
      </c>
      <c r="AJ38" s="274">
        <v>400</v>
      </c>
      <c r="AK38" s="274">
        <v>326</v>
      </c>
      <c r="AL38" s="274">
        <v>276</v>
      </c>
      <c r="AM38" s="274">
        <v>308</v>
      </c>
      <c r="AN38" s="274">
        <v>253</v>
      </c>
      <c r="AO38" s="274">
        <v>238</v>
      </c>
      <c r="AP38" s="274">
        <v>242</v>
      </c>
      <c r="AQ38" s="274">
        <v>229</v>
      </c>
      <c r="AR38" s="274">
        <v>201</v>
      </c>
      <c r="AS38" s="274">
        <v>196</v>
      </c>
      <c r="AT38" s="274">
        <v>174</v>
      </c>
      <c r="AU38" s="274">
        <v>201</v>
      </c>
      <c r="AV38" s="274">
        <v>175</v>
      </c>
      <c r="AW38" s="274">
        <v>210</v>
      </c>
      <c r="AX38" s="274">
        <v>185</v>
      </c>
      <c r="AY38" s="274">
        <v>185</v>
      </c>
      <c r="AZ38" s="274">
        <v>202</v>
      </c>
      <c r="BA38" s="274">
        <v>192</v>
      </c>
      <c r="BB38" s="274">
        <v>173</v>
      </c>
      <c r="BC38" s="274">
        <v>158</v>
      </c>
      <c r="BD38" s="274">
        <v>184</v>
      </c>
      <c r="BE38" s="274">
        <v>209</v>
      </c>
      <c r="BF38" s="274">
        <v>185</v>
      </c>
      <c r="BG38" s="274">
        <v>181</v>
      </c>
      <c r="BH38" s="274">
        <v>180</v>
      </c>
      <c r="BI38" s="274">
        <v>166</v>
      </c>
      <c r="BJ38" s="274">
        <v>142</v>
      </c>
      <c r="BK38" s="274">
        <v>139</v>
      </c>
      <c r="BL38" s="274">
        <v>144</v>
      </c>
      <c r="BM38" s="274">
        <v>108</v>
      </c>
      <c r="BN38" s="274">
        <v>140</v>
      </c>
      <c r="BO38" s="274">
        <v>140</v>
      </c>
      <c r="BP38" s="274">
        <v>133</v>
      </c>
      <c r="BQ38" s="274">
        <v>123</v>
      </c>
      <c r="BR38" s="274">
        <v>112</v>
      </c>
      <c r="BS38" s="274">
        <v>117</v>
      </c>
      <c r="BT38" s="274">
        <v>109</v>
      </c>
      <c r="BU38" s="274">
        <v>92</v>
      </c>
      <c r="BV38" s="274">
        <v>100</v>
      </c>
      <c r="BW38" s="274">
        <v>109</v>
      </c>
      <c r="BX38" s="274">
        <v>118</v>
      </c>
      <c r="BY38" s="274">
        <v>76</v>
      </c>
      <c r="BZ38" s="274">
        <v>61</v>
      </c>
      <c r="CA38" s="274">
        <v>80</v>
      </c>
      <c r="CB38" s="274">
        <v>55</v>
      </c>
      <c r="CC38" s="274">
        <v>41</v>
      </c>
      <c r="CD38" s="274">
        <v>53</v>
      </c>
      <c r="CE38" s="274">
        <v>56</v>
      </c>
      <c r="CF38" s="274">
        <v>50</v>
      </c>
      <c r="CG38" s="274">
        <v>40</v>
      </c>
      <c r="CH38" s="274">
        <v>46</v>
      </c>
      <c r="CI38" s="274">
        <v>34</v>
      </c>
      <c r="CJ38" s="274">
        <v>26</v>
      </c>
      <c r="CK38" s="274">
        <v>26</v>
      </c>
      <c r="CL38" s="274">
        <v>28</v>
      </c>
      <c r="CM38" s="274">
        <v>30</v>
      </c>
      <c r="CN38" s="274">
        <v>15</v>
      </c>
      <c r="CO38" s="274">
        <v>72</v>
      </c>
    </row>
    <row r="39" spans="1:93" ht="19.95" customHeight="1">
      <c r="A39" s="274" t="s">
        <v>512</v>
      </c>
      <c r="B39" s="274">
        <v>9878</v>
      </c>
      <c r="C39" s="274">
        <v>70</v>
      </c>
      <c r="D39" s="274">
        <v>75</v>
      </c>
      <c r="E39" s="274">
        <v>76</v>
      </c>
      <c r="F39" s="274">
        <v>68</v>
      </c>
      <c r="G39" s="274">
        <v>76</v>
      </c>
      <c r="H39" s="274">
        <v>102</v>
      </c>
      <c r="I39" s="274">
        <v>78</v>
      </c>
      <c r="J39" s="274">
        <v>103</v>
      </c>
      <c r="K39" s="274">
        <v>79</v>
      </c>
      <c r="L39" s="274">
        <v>79</v>
      </c>
      <c r="M39" s="274">
        <v>77</v>
      </c>
      <c r="N39" s="274">
        <v>69</v>
      </c>
      <c r="O39" s="274">
        <v>89</v>
      </c>
      <c r="P39" s="274">
        <v>70</v>
      </c>
      <c r="Q39" s="274">
        <v>81</v>
      </c>
      <c r="R39" s="274">
        <v>81</v>
      </c>
      <c r="S39" s="274">
        <v>74</v>
      </c>
      <c r="T39" s="274">
        <v>67</v>
      </c>
      <c r="U39" s="274">
        <v>77</v>
      </c>
      <c r="V39" s="274">
        <v>68</v>
      </c>
      <c r="W39" s="274">
        <v>76</v>
      </c>
      <c r="X39" s="274">
        <v>89</v>
      </c>
      <c r="Y39" s="274">
        <v>92</v>
      </c>
      <c r="Z39" s="274">
        <v>91</v>
      </c>
      <c r="AA39" s="274">
        <v>135</v>
      </c>
      <c r="AB39" s="274">
        <v>138</v>
      </c>
      <c r="AC39" s="274">
        <v>133</v>
      </c>
      <c r="AD39" s="274">
        <v>144</v>
      </c>
      <c r="AE39" s="274">
        <v>191</v>
      </c>
      <c r="AF39" s="274">
        <v>192</v>
      </c>
      <c r="AG39" s="274">
        <v>164</v>
      </c>
      <c r="AH39" s="274">
        <v>145</v>
      </c>
      <c r="AI39" s="274">
        <v>167</v>
      </c>
      <c r="AJ39" s="274">
        <v>143</v>
      </c>
      <c r="AK39" s="274">
        <v>116</v>
      </c>
      <c r="AL39" s="274">
        <v>118</v>
      </c>
      <c r="AM39" s="274">
        <v>112</v>
      </c>
      <c r="AN39" s="274">
        <v>97</v>
      </c>
      <c r="AO39" s="274">
        <v>115</v>
      </c>
      <c r="AP39" s="274">
        <v>102</v>
      </c>
      <c r="AQ39" s="274">
        <v>123</v>
      </c>
      <c r="AR39" s="274">
        <v>124</v>
      </c>
      <c r="AS39" s="274">
        <v>65</v>
      </c>
      <c r="AT39" s="274">
        <v>69</v>
      </c>
      <c r="AU39" s="274">
        <v>93</v>
      </c>
      <c r="AV39" s="274">
        <v>75</v>
      </c>
      <c r="AW39" s="274">
        <v>91</v>
      </c>
      <c r="AX39" s="274">
        <v>86</v>
      </c>
      <c r="AY39" s="274">
        <v>116</v>
      </c>
      <c r="AZ39" s="274">
        <v>123</v>
      </c>
      <c r="BA39" s="274">
        <v>144</v>
      </c>
      <c r="BB39" s="274">
        <v>163</v>
      </c>
      <c r="BC39" s="274">
        <v>147</v>
      </c>
      <c r="BD39" s="274">
        <v>127</v>
      </c>
      <c r="BE39" s="274">
        <v>156</v>
      </c>
      <c r="BF39" s="274">
        <v>175</v>
      </c>
      <c r="BG39" s="274">
        <v>177</v>
      </c>
      <c r="BH39" s="274">
        <v>182</v>
      </c>
      <c r="BI39" s="274">
        <v>178</v>
      </c>
      <c r="BJ39" s="274">
        <v>162</v>
      </c>
      <c r="BK39" s="274">
        <v>184</v>
      </c>
      <c r="BL39" s="274">
        <v>154</v>
      </c>
      <c r="BM39" s="274">
        <v>152</v>
      </c>
      <c r="BN39" s="274">
        <v>138</v>
      </c>
      <c r="BO39" s="274">
        <v>144</v>
      </c>
      <c r="BP39" s="274">
        <v>145</v>
      </c>
      <c r="BQ39" s="274">
        <v>127</v>
      </c>
      <c r="BR39" s="274">
        <v>131</v>
      </c>
      <c r="BS39" s="274">
        <v>120</v>
      </c>
      <c r="BT39" s="274">
        <v>113</v>
      </c>
      <c r="BU39" s="274">
        <v>121</v>
      </c>
      <c r="BV39" s="274">
        <v>124</v>
      </c>
      <c r="BW39" s="274">
        <v>126</v>
      </c>
      <c r="BX39" s="274">
        <v>130</v>
      </c>
      <c r="BY39" s="274">
        <v>106</v>
      </c>
      <c r="BZ39" s="274">
        <v>90</v>
      </c>
      <c r="CA39" s="274">
        <v>110</v>
      </c>
      <c r="CB39" s="274">
        <v>110</v>
      </c>
      <c r="CC39" s="274">
        <v>88</v>
      </c>
      <c r="CD39" s="274">
        <v>80</v>
      </c>
      <c r="CE39" s="274">
        <v>74</v>
      </c>
      <c r="CF39" s="274">
        <v>90</v>
      </c>
      <c r="CG39" s="274">
        <v>70</v>
      </c>
      <c r="CH39" s="274">
        <v>75</v>
      </c>
      <c r="CI39" s="274">
        <v>52</v>
      </c>
      <c r="CJ39" s="274">
        <v>58</v>
      </c>
      <c r="CK39" s="274">
        <v>46</v>
      </c>
      <c r="CL39" s="274">
        <v>44</v>
      </c>
      <c r="CM39" s="274">
        <v>58</v>
      </c>
      <c r="CN39" s="274">
        <v>27</v>
      </c>
      <c r="CO39" s="274">
        <v>96</v>
      </c>
    </row>
    <row r="40" spans="1:93" ht="19.95" customHeight="1">
      <c r="A40" s="274" t="s">
        <v>513</v>
      </c>
      <c r="B40" s="274">
        <v>6843</v>
      </c>
      <c r="C40" s="274">
        <v>75</v>
      </c>
      <c r="D40" s="274">
        <v>68</v>
      </c>
      <c r="E40" s="274">
        <v>63</v>
      </c>
      <c r="F40" s="274">
        <v>78</v>
      </c>
      <c r="G40" s="274">
        <v>74</v>
      </c>
      <c r="H40" s="274">
        <v>77</v>
      </c>
      <c r="I40" s="274">
        <v>68</v>
      </c>
      <c r="J40" s="274">
        <v>63</v>
      </c>
      <c r="K40" s="274">
        <v>81</v>
      </c>
      <c r="L40" s="274">
        <v>59</v>
      </c>
      <c r="M40" s="274">
        <v>77</v>
      </c>
      <c r="N40" s="274">
        <v>56</v>
      </c>
      <c r="O40" s="274">
        <v>74</v>
      </c>
      <c r="P40" s="274">
        <v>75</v>
      </c>
      <c r="Q40" s="274">
        <v>62</v>
      </c>
      <c r="R40" s="274">
        <v>54</v>
      </c>
      <c r="S40" s="274">
        <v>63</v>
      </c>
      <c r="T40" s="274">
        <v>67</v>
      </c>
      <c r="U40" s="274">
        <v>55</v>
      </c>
      <c r="V40" s="274">
        <v>51</v>
      </c>
      <c r="W40" s="274">
        <v>44</v>
      </c>
      <c r="X40" s="274">
        <v>64</v>
      </c>
      <c r="Y40" s="274">
        <v>51</v>
      </c>
      <c r="Z40" s="274">
        <v>69</v>
      </c>
      <c r="AA40" s="274">
        <v>77</v>
      </c>
      <c r="AB40" s="274">
        <v>83</v>
      </c>
      <c r="AC40" s="274">
        <v>94</v>
      </c>
      <c r="AD40" s="274">
        <v>94</v>
      </c>
      <c r="AE40" s="274">
        <v>111</v>
      </c>
      <c r="AF40" s="274">
        <v>135</v>
      </c>
      <c r="AG40" s="274">
        <v>113</v>
      </c>
      <c r="AH40" s="274">
        <v>109</v>
      </c>
      <c r="AI40" s="274">
        <v>117</v>
      </c>
      <c r="AJ40" s="274">
        <v>101</v>
      </c>
      <c r="AK40" s="274">
        <v>97</v>
      </c>
      <c r="AL40" s="274">
        <v>103</v>
      </c>
      <c r="AM40" s="274">
        <v>96</v>
      </c>
      <c r="AN40" s="274">
        <v>97</v>
      </c>
      <c r="AO40" s="274">
        <v>119</v>
      </c>
      <c r="AP40" s="274">
        <v>132</v>
      </c>
      <c r="AQ40" s="274">
        <v>118</v>
      </c>
      <c r="AR40" s="274">
        <v>109</v>
      </c>
      <c r="AS40" s="274">
        <v>87</v>
      </c>
      <c r="AT40" s="274">
        <v>84</v>
      </c>
      <c r="AU40" s="274">
        <v>58</v>
      </c>
      <c r="AV40" s="274">
        <v>88</v>
      </c>
      <c r="AW40" s="274">
        <v>85</v>
      </c>
      <c r="AX40" s="274">
        <v>60</v>
      </c>
      <c r="AY40" s="274">
        <v>81</v>
      </c>
      <c r="AZ40" s="274">
        <v>92</v>
      </c>
      <c r="BA40" s="274">
        <v>73</v>
      </c>
      <c r="BB40" s="274">
        <v>99</v>
      </c>
      <c r="BC40" s="274">
        <v>104</v>
      </c>
      <c r="BD40" s="274">
        <v>104</v>
      </c>
      <c r="BE40" s="274">
        <v>104</v>
      </c>
      <c r="BF40" s="274">
        <v>111</v>
      </c>
      <c r="BG40" s="274">
        <v>95</v>
      </c>
      <c r="BH40" s="274">
        <v>85</v>
      </c>
      <c r="BI40" s="274">
        <v>85</v>
      </c>
      <c r="BJ40" s="274">
        <v>107</v>
      </c>
      <c r="BK40" s="274">
        <v>96</v>
      </c>
      <c r="BL40" s="274">
        <v>106</v>
      </c>
      <c r="BM40" s="274">
        <v>74</v>
      </c>
      <c r="BN40" s="274">
        <v>100</v>
      </c>
      <c r="BO40" s="274">
        <v>114</v>
      </c>
      <c r="BP40" s="274">
        <v>97</v>
      </c>
      <c r="BQ40" s="274">
        <v>91</v>
      </c>
      <c r="BR40" s="274">
        <v>81</v>
      </c>
      <c r="BS40" s="274">
        <v>87</v>
      </c>
      <c r="BT40" s="274">
        <v>67</v>
      </c>
      <c r="BU40" s="274">
        <v>68</v>
      </c>
      <c r="BV40" s="274">
        <v>87</v>
      </c>
      <c r="BW40" s="274">
        <v>80</v>
      </c>
      <c r="BX40" s="274">
        <v>73</v>
      </c>
      <c r="BY40" s="274">
        <v>61</v>
      </c>
      <c r="BZ40" s="274">
        <v>61</v>
      </c>
      <c r="CA40" s="274">
        <v>36</v>
      </c>
      <c r="CB40" s="274">
        <v>32</v>
      </c>
      <c r="CC40" s="274">
        <v>31</v>
      </c>
      <c r="CD40" s="274">
        <v>33</v>
      </c>
      <c r="CE40" s="274">
        <v>39</v>
      </c>
      <c r="CF40" s="274">
        <v>32</v>
      </c>
      <c r="CG40" s="274">
        <v>39</v>
      </c>
      <c r="CH40" s="274">
        <v>27</v>
      </c>
      <c r="CI40" s="274">
        <v>26</v>
      </c>
      <c r="CJ40" s="274">
        <v>17</v>
      </c>
      <c r="CK40" s="274">
        <v>22</v>
      </c>
      <c r="CL40" s="274">
        <v>15</v>
      </c>
      <c r="CM40" s="274">
        <v>18</v>
      </c>
      <c r="CN40" s="274">
        <v>15</v>
      </c>
      <c r="CO40" s="274">
        <v>43</v>
      </c>
    </row>
    <row r="41" spans="1:93" ht="19.95" customHeight="1">
      <c r="A41" s="274" t="s">
        <v>514</v>
      </c>
      <c r="B41" s="274">
        <v>13546</v>
      </c>
      <c r="C41" s="274">
        <v>135</v>
      </c>
      <c r="D41" s="274">
        <v>151</v>
      </c>
      <c r="E41" s="274">
        <v>150</v>
      </c>
      <c r="F41" s="274">
        <v>157</v>
      </c>
      <c r="G41" s="274">
        <v>170</v>
      </c>
      <c r="H41" s="274">
        <v>168</v>
      </c>
      <c r="I41" s="274">
        <v>149</v>
      </c>
      <c r="J41" s="274">
        <v>165</v>
      </c>
      <c r="K41" s="274">
        <v>196</v>
      </c>
      <c r="L41" s="274">
        <v>193</v>
      </c>
      <c r="M41" s="274">
        <v>178</v>
      </c>
      <c r="N41" s="274">
        <v>186</v>
      </c>
      <c r="O41" s="274">
        <v>148</v>
      </c>
      <c r="P41" s="274">
        <v>173</v>
      </c>
      <c r="Q41" s="274">
        <v>158</v>
      </c>
      <c r="R41" s="274">
        <v>167</v>
      </c>
      <c r="S41" s="274">
        <v>151</v>
      </c>
      <c r="T41" s="274">
        <v>181</v>
      </c>
      <c r="U41" s="274">
        <v>126</v>
      </c>
      <c r="V41" s="274">
        <v>114</v>
      </c>
      <c r="W41" s="274">
        <v>151</v>
      </c>
      <c r="X41" s="274">
        <v>135</v>
      </c>
      <c r="Y41" s="274">
        <v>144</v>
      </c>
      <c r="Z41" s="274">
        <v>137</v>
      </c>
      <c r="AA41" s="274">
        <v>164</v>
      </c>
      <c r="AB41" s="274">
        <v>160</v>
      </c>
      <c r="AC41" s="274">
        <v>197</v>
      </c>
      <c r="AD41" s="274">
        <v>196</v>
      </c>
      <c r="AE41" s="274">
        <v>251</v>
      </c>
      <c r="AF41" s="274">
        <v>259</v>
      </c>
      <c r="AG41" s="274">
        <v>211</v>
      </c>
      <c r="AH41" s="274">
        <v>209</v>
      </c>
      <c r="AI41" s="274">
        <v>204</v>
      </c>
      <c r="AJ41" s="274">
        <v>195</v>
      </c>
      <c r="AK41" s="274">
        <v>191</v>
      </c>
      <c r="AL41" s="274">
        <v>194</v>
      </c>
      <c r="AM41" s="274">
        <v>183</v>
      </c>
      <c r="AN41" s="274">
        <v>167</v>
      </c>
      <c r="AO41" s="274">
        <v>183</v>
      </c>
      <c r="AP41" s="274">
        <v>194</v>
      </c>
      <c r="AQ41" s="274">
        <v>187</v>
      </c>
      <c r="AR41" s="274">
        <v>176</v>
      </c>
      <c r="AS41" s="274">
        <v>167</v>
      </c>
      <c r="AT41" s="274">
        <v>134</v>
      </c>
      <c r="AU41" s="274">
        <v>155</v>
      </c>
      <c r="AV41" s="274">
        <v>149</v>
      </c>
      <c r="AW41" s="274">
        <v>165</v>
      </c>
      <c r="AX41" s="274">
        <v>147</v>
      </c>
      <c r="AY41" s="274">
        <v>177</v>
      </c>
      <c r="AZ41" s="274">
        <v>167</v>
      </c>
      <c r="BA41" s="274">
        <v>196</v>
      </c>
      <c r="BB41" s="274">
        <v>169</v>
      </c>
      <c r="BC41" s="274">
        <v>223</v>
      </c>
      <c r="BD41" s="274">
        <v>204</v>
      </c>
      <c r="BE41" s="274">
        <v>190</v>
      </c>
      <c r="BF41" s="274">
        <v>193</v>
      </c>
      <c r="BG41" s="274">
        <v>169</v>
      </c>
      <c r="BH41" s="274">
        <v>197</v>
      </c>
      <c r="BI41" s="274">
        <v>210</v>
      </c>
      <c r="BJ41" s="274">
        <v>180</v>
      </c>
      <c r="BK41" s="274">
        <v>157</v>
      </c>
      <c r="BL41" s="274">
        <v>180</v>
      </c>
      <c r="BM41" s="274">
        <v>167</v>
      </c>
      <c r="BN41" s="274">
        <v>185</v>
      </c>
      <c r="BO41" s="274">
        <v>170</v>
      </c>
      <c r="BP41" s="274">
        <v>152</v>
      </c>
      <c r="BQ41" s="274">
        <v>159</v>
      </c>
      <c r="BR41" s="274">
        <v>121</v>
      </c>
      <c r="BS41" s="274">
        <v>133</v>
      </c>
      <c r="BT41" s="274">
        <v>105</v>
      </c>
      <c r="BU41" s="274">
        <v>96</v>
      </c>
      <c r="BV41" s="274">
        <v>96</v>
      </c>
      <c r="BW41" s="274">
        <v>104</v>
      </c>
      <c r="BX41" s="274">
        <v>88</v>
      </c>
      <c r="BY41" s="274">
        <v>88</v>
      </c>
      <c r="BZ41" s="274">
        <v>98</v>
      </c>
      <c r="CA41" s="274">
        <v>101</v>
      </c>
      <c r="CB41" s="274">
        <v>93</v>
      </c>
      <c r="CC41" s="274">
        <v>78</v>
      </c>
      <c r="CD41" s="274">
        <v>53</v>
      </c>
      <c r="CE41" s="274">
        <v>78</v>
      </c>
      <c r="CF41" s="274">
        <v>64</v>
      </c>
      <c r="CG41" s="274">
        <v>66</v>
      </c>
      <c r="CH41" s="274">
        <v>51</v>
      </c>
      <c r="CI41" s="274">
        <v>40</v>
      </c>
      <c r="CJ41" s="274">
        <v>68</v>
      </c>
      <c r="CK41" s="274">
        <v>37</v>
      </c>
      <c r="CL41" s="274">
        <v>42</v>
      </c>
      <c r="CM41" s="274">
        <v>24</v>
      </c>
      <c r="CN41" s="274">
        <v>41</v>
      </c>
      <c r="CO41" s="274">
        <v>115</v>
      </c>
    </row>
    <row r="42" spans="1:93" ht="19.95" customHeight="1">
      <c r="A42" s="274" t="s">
        <v>515</v>
      </c>
      <c r="B42" s="274">
        <v>12924</v>
      </c>
      <c r="C42" s="274">
        <v>125</v>
      </c>
      <c r="D42" s="274">
        <v>125</v>
      </c>
      <c r="E42" s="274">
        <v>124</v>
      </c>
      <c r="F42" s="274">
        <v>143</v>
      </c>
      <c r="G42" s="274">
        <v>129</v>
      </c>
      <c r="H42" s="274">
        <v>151</v>
      </c>
      <c r="I42" s="274">
        <v>146</v>
      </c>
      <c r="J42" s="274">
        <v>144</v>
      </c>
      <c r="K42" s="274">
        <v>136</v>
      </c>
      <c r="L42" s="274">
        <v>177</v>
      </c>
      <c r="M42" s="274">
        <v>146</v>
      </c>
      <c r="N42" s="274">
        <v>139</v>
      </c>
      <c r="O42" s="274">
        <v>123</v>
      </c>
      <c r="P42" s="274">
        <v>123</v>
      </c>
      <c r="Q42" s="274">
        <v>139</v>
      </c>
      <c r="R42" s="274">
        <v>121</v>
      </c>
      <c r="S42" s="274">
        <v>112</v>
      </c>
      <c r="T42" s="274">
        <v>123</v>
      </c>
      <c r="U42" s="274">
        <v>134</v>
      </c>
      <c r="V42" s="274">
        <v>146</v>
      </c>
      <c r="W42" s="274">
        <v>113</v>
      </c>
      <c r="X42" s="274">
        <v>111</v>
      </c>
      <c r="Y42" s="274">
        <v>116</v>
      </c>
      <c r="Z42" s="274">
        <v>156</v>
      </c>
      <c r="AA42" s="274">
        <v>176</v>
      </c>
      <c r="AB42" s="274">
        <v>190</v>
      </c>
      <c r="AC42" s="274">
        <v>193</v>
      </c>
      <c r="AD42" s="274">
        <v>260</v>
      </c>
      <c r="AE42" s="274">
        <v>237</v>
      </c>
      <c r="AF42" s="274">
        <v>249</v>
      </c>
      <c r="AG42" s="274">
        <v>259</v>
      </c>
      <c r="AH42" s="274">
        <v>213</v>
      </c>
      <c r="AI42" s="274">
        <v>230</v>
      </c>
      <c r="AJ42" s="274">
        <v>213</v>
      </c>
      <c r="AK42" s="274">
        <v>236</v>
      </c>
      <c r="AL42" s="274">
        <v>234</v>
      </c>
      <c r="AM42" s="274">
        <v>184</v>
      </c>
      <c r="AN42" s="274">
        <v>229</v>
      </c>
      <c r="AO42" s="274">
        <v>173</v>
      </c>
      <c r="AP42" s="274">
        <v>194</v>
      </c>
      <c r="AQ42" s="274">
        <v>170</v>
      </c>
      <c r="AR42" s="274">
        <v>188</v>
      </c>
      <c r="AS42" s="274">
        <v>151</v>
      </c>
      <c r="AT42" s="274">
        <v>146</v>
      </c>
      <c r="AU42" s="274">
        <v>172</v>
      </c>
      <c r="AV42" s="274">
        <v>131</v>
      </c>
      <c r="AW42" s="274">
        <v>139</v>
      </c>
      <c r="AX42" s="274">
        <v>173</v>
      </c>
      <c r="AY42" s="274">
        <v>175</v>
      </c>
      <c r="AZ42" s="274">
        <v>176</v>
      </c>
      <c r="BA42" s="274">
        <v>187</v>
      </c>
      <c r="BB42" s="274">
        <v>196</v>
      </c>
      <c r="BC42" s="274">
        <v>215</v>
      </c>
      <c r="BD42" s="274">
        <v>153</v>
      </c>
      <c r="BE42" s="274">
        <v>188</v>
      </c>
      <c r="BF42" s="274">
        <v>198</v>
      </c>
      <c r="BG42" s="274">
        <v>209</v>
      </c>
      <c r="BH42" s="274">
        <v>242</v>
      </c>
      <c r="BI42" s="274">
        <v>215</v>
      </c>
      <c r="BJ42" s="274">
        <v>199</v>
      </c>
      <c r="BK42" s="274">
        <v>174</v>
      </c>
      <c r="BL42" s="274">
        <v>170</v>
      </c>
      <c r="BM42" s="274">
        <v>178</v>
      </c>
      <c r="BN42" s="274">
        <v>139</v>
      </c>
      <c r="BO42" s="274">
        <v>123</v>
      </c>
      <c r="BP42" s="274">
        <v>131</v>
      </c>
      <c r="BQ42" s="274">
        <v>117</v>
      </c>
      <c r="BR42" s="274">
        <v>123</v>
      </c>
      <c r="BS42" s="274">
        <v>99</v>
      </c>
      <c r="BT42" s="274">
        <v>102</v>
      </c>
      <c r="BU42" s="274">
        <v>100</v>
      </c>
      <c r="BV42" s="274">
        <v>104</v>
      </c>
      <c r="BW42" s="274">
        <v>120</v>
      </c>
      <c r="BX42" s="274">
        <v>111</v>
      </c>
      <c r="BY42" s="274">
        <v>95</v>
      </c>
      <c r="BZ42" s="274">
        <v>79</v>
      </c>
      <c r="CA42" s="274">
        <v>55</v>
      </c>
      <c r="CB42" s="274">
        <v>68</v>
      </c>
      <c r="CC42" s="274">
        <v>56</v>
      </c>
      <c r="CD42" s="274">
        <v>46</v>
      </c>
      <c r="CE42" s="274">
        <v>49</v>
      </c>
      <c r="CF42" s="274">
        <v>62</v>
      </c>
      <c r="CG42" s="274">
        <v>46</v>
      </c>
      <c r="CH42" s="274">
        <v>36</v>
      </c>
      <c r="CI42" s="274">
        <v>37</v>
      </c>
      <c r="CJ42" s="274">
        <v>29</v>
      </c>
      <c r="CK42" s="274">
        <v>40</v>
      </c>
      <c r="CL42" s="274">
        <v>30</v>
      </c>
      <c r="CM42" s="274">
        <v>15</v>
      </c>
      <c r="CN42" s="274">
        <v>14</v>
      </c>
      <c r="CO42" s="274">
        <v>81</v>
      </c>
    </row>
    <row r="43" spans="1:93" ht="19.95" customHeight="1">
      <c r="A43" s="274" t="s">
        <v>516</v>
      </c>
      <c r="B43" s="274">
        <v>11213</v>
      </c>
      <c r="C43" s="274">
        <v>169</v>
      </c>
      <c r="D43" s="274">
        <v>165</v>
      </c>
      <c r="E43" s="274">
        <v>169</v>
      </c>
      <c r="F43" s="274">
        <v>160</v>
      </c>
      <c r="G43" s="274">
        <v>154</v>
      </c>
      <c r="H43" s="274">
        <v>176</v>
      </c>
      <c r="I43" s="274">
        <v>176</v>
      </c>
      <c r="J43" s="274">
        <v>163</v>
      </c>
      <c r="K43" s="274">
        <v>170</v>
      </c>
      <c r="L43" s="274">
        <v>159</v>
      </c>
      <c r="M43" s="274">
        <v>133</v>
      </c>
      <c r="N43" s="274">
        <v>164</v>
      </c>
      <c r="O43" s="274">
        <v>115</v>
      </c>
      <c r="P43" s="274">
        <v>116</v>
      </c>
      <c r="Q43" s="274">
        <v>124</v>
      </c>
      <c r="R43" s="274">
        <v>104</v>
      </c>
      <c r="S43" s="274">
        <v>102</v>
      </c>
      <c r="T43" s="274">
        <v>94</v>
      </c>
      <c r="U43" s="274">
        <v>95</v>
      </c>
      <c r="V43" s="274">
        <v>105</v>
      </c>
      <c r="W43" s="274">
        <v>108</v>
      </c>
      <c r="X43" s="274">
        <v>103</v>
      </c>
      <c r="Y43" s="274">
        <v>120</v>
      </c>
      <c r="Z43" s="274">
        <v>151</v>
      </c>
      <c r="AA43" s="274">
        <v>167</v>
      </c>
      <c r="AB43" s="274">
        <v>165</v>
      </c>
      <c r="AC43" s="274">
        <v>183</v>
      </c>
      <c r="AD43" s="274">
        <v>230</v>
      </c>
      <c r="AE43" s="274">
        <v>286</v>
      </c>
      <c r="AF43" s="274">
        <v>259</v>
      </c>
      <c r="AG43" s="274">
        <v>240</v>
      </c>
      <c r="AH43" s="274">
        <v>267</v>
      </c>
      <c r="AI43" s="274">
        <v>224</v>
      </c>
      <c r="AJ43" s="274">
        <v>283</v>
      </c>
      <c r="AK43" s="274">
        <v>216</v>
      </c>
      <c r="AL43" s="274">
        <v>239</v>
      </c>
      <c r="AM43" s="274">
        <v>230</v>
      </c>
      <c r="AN43" s="274">
        <v>175</v>
      </c>
      <c r="AO43" s="274">
        <v>198</v>
      </c>
      <c r="AP43" s="274">
        <v>192</v>
      </c>
      <c r="AQ43" s="274">
        <v>181</v>
      </c>
      <c r="AR43" s="274">
        <v>166</v>
      </c>
      <c r="AS43" s="274">
        <v>144</v>
      </c>
      <c r="AT43" s="274">
        <v>106</v>
      </c>
      <c r="AU43" s="274">
        <v>156</v>
      </c>
      <c r="AV43" s="274">
        <v>123</v>
      </c>
      <c r="AW43" s="274">
        <v>125</v>
      </c>
      <c r="AX43" s="274">
        <v>123</v>
      </c>
      <c r="AY43" s="274">
        <v>124</v>
      </c>
      <c r="AZ43" s="274">
        <v>117</v>
      </c>
      <c r="BA43" s="274">
        <v>108</v>
      </c>
      <c r="BB43" s="274">
        <v>146</v>
      </c>
      <c r="BC43" s="274">
        <v>147</v>
      </c>
      <c r="BD43" s="274">
        <v>118</v>
      </c>
      <c r="BE43" s="274">
        <v>133</v>
      </c>
      <c r="BF43" s="274">
        <v>136</v>
      </c>
      <c r="BG43" s="274">
        <v>125</v>
      </c>
      <c r="BH43" s="274">
        <v>128</v>
      </c>
      <c r="BI43" s="274">
        <v>134</v>
      </c>
      <c r="BJ43" s="274">
        <v>106</v>
      </c>
      <c r="BK43" s="274">
        <v>90</v>
      </c>
      <c r="BL43" s="274">
        <v>109</v>
      </c>
      <c r="BM43" s="274">
        <v>123</v>
      </c>
      <c r="BN43" s="274">
        <v>99</v>
      </c>
      <c r="BO43" s="274">
        <v>85</v>
      </c>
      <c r="BP43" s="274">
        <v>83</v>
      </c>
      <c r="BQ43" s="274">
        <v>83</v>
      </c>
      <c r="BR43" s="274">
        <v>81</v>
      </c>
      <c r="BS43" s="274">
        <v>57</v>
      </c>
      <c r="BT43" s="274">
        <v>67</v>
      </c>
      <c r="BU43" s="274">
        <v>59</v>
      </c>
      <c r="BV43" s="274">
        <v>78</v>
      </c>
      <c r="BW43" s="274">
        <v>68</v>
      </c>
      <c r="BX43" s="274">
        <v>75</v>
      </c>
      <c r="BY43" s="274">
        <v>34</v>
      </c>
      <c r="BZ43" s="274">
        <v>40</v>
      </c>
      <c r="CA43" s="274">
        <v>44</v>
      </c>
      <c r="CB43" s="274">
        <v>49</v>
      </c>
      <c r="CC43" s="274">
        <v>40</v>
      </c>
      <c r="CD43" s="274">
        <v>41</v>
      </c>
      <c r="CE43" s="274">
        <v>36</v>
      </c>
      <c r="CF43" s="274">
        <v>34</v>
      </c>
      <c r="CG43" s="274">
        <v>28</v>
      </c>
      <c r="CH43" s="274">
        <v>27</v>
      </c>
      <c r="CI43" s="274">
        <v>39</v>
      </c>
      <c r="CJ43" s="274">
        <v>25</v>
      </c>
      <c r="CK43" s="274">
        <v>29</v>
      </c>
      <c r="CL43" s="274">
        <v>22</v>
      </c>
      <c r="CM43" s="274">
        <v>14</v>
      </c>
      <c r="CN43" s="274">
        <v>10</v>
      </c>
      <c r="CO43" s="274">
        <v>49</v>
      </c>
    </row>
    <row r="44" spans="1:93" ht="19.95" customHeight="1">
      <c r="A44" s="274" t="s">
        <v>517</v>
      </c>
      <c r="B44" s="274">
        <v>12639</v>
      </c>
      <c r="C44" s="274">
        <v>116</v>
      </c>
      <c r="D44" s="274">
        <v>143</v>
      </c>
      <c r="E44" s="274">
        <v>134</v>
      </c>
      <c r="F44" s="274">
        <v>136</v>
      </c>
      <c r="G44" s="274">
        <v>143</v>
      </c>
      <c r="H44" s="274">
        <v>139</v>
      </c>
      <c r="I44" s="274">
        <v>158</v>
      </c>
      <c r="J44" s="274">
        <v>137</v>
      </c>
      <c r="K44" s="274">
        <v>182</v>
      </c>
      <c r="L44" s="274">
        <v>155</v>
      </c>
      <c r="M44" s="274">
        <v>158</v>
      </c>
      <c r="N44" s="274">
        <v>156</v>
      </c>
      <c r="O44" s="274">
        <v>133</v>
      </c>
      <c r="P44" s="274">
        <v>151</v>
      </c>
      <c r="Q44" s="274">
        <v>148</v>
      </c>
      <c r="R44" s="274">
        <v>151</v>
      </c>
      <c r="S44" s="274">
        <v>150</v>
      </c>
      <c r="T44" s="274">
        <v>127</v>
      </c>
      <c r="U44" s="274">
        <v>117</v>
      </c>
      <c r="V44" s="274">
        <v>138</v>
      </c>
      <c r="W44" s="274">
        <v>113</v>
      </c>
      <c r="X44" s="274">
        <v>121</v>
      </c>
      <c r="Y44" s="274">
        <v>120</v>
      </c>
      <c r="Z44" s="274">
        <v>137</v>
      </c>
      <c r="AA44" s="274">
        <v>163</v>
      </c>
      <c r="AB44" s="274">
        <v>127</v>
      </c>
      <c r="AC44" s="274">
        <v>168</v>
      </c>
      <c r="AD44" s="274">
        <v>207</v>
      </c>
      <c r="AE44" s="274">
        <v>213</v>
      </c>
      <c r="AF44" s="274">
        <v>185</v>
      </c>
      <c r="AG44" s="274">
        <v>187</v>
      </c>
      <c r="AH44" s="274">
        <v>207</v>
      </c>
      <c r="AI44" s="274">
        <v>190</v>
      </c>
      <c r="AJ44" s="274">
        <v>196</v>
      </c>
      <c r="AK44" s="274">
        <v>197</v>
      </c>
      <c r="AL44" s="274">
        <v>171</v>
      </c>
      <c r="AM44" s="274">
        <v>139</v>
      </c>
      <c r="AN44" s="274">
        <v>179</v>
      </c>
      <c r="AO44" s="274">
        <v>167</v>
      </c>
      <c r="AP44" s="274">
        <v>129</v>
      </c>
      <c r="AQ44" s="274">
        <v>129</v>
      </c>
      <c r="AR44" s="274">
        <v>143</v>
      </c>
      <c r="AS44" s="274">
        <v>141</v>
      </c>
      <c r="AT44" s="274">
        <v>122</v>
      </c>
      <c r="AU44" s="274">
        <v>131</v>
      </c>
      <c r="AV44" s="274">
        <v>156</v>
      </c>
      <c r="AW44" s="274">
        <v>158</v>
      </c>
      <c r="AX44" s="274">
        <v>143</v>
      </c>
      <c r="AY44" s="274">
        <v>174</v>
      </c>
      <c r="AZ44" s="274">
        <v>173</v>
      </c>
      <c r="BA44" s="274">
        <v>185</v>
      </c>
      <c r="BB44" s="274">
        <v>231</v>
      </c>
      <c r="BC44" s="274">
        <v>212</v>
      </c>
      <c r="BD44" s="274">
        <v>221</v>
      </c>
      <c r="BE44" s="274">
        <v>226</v>
      </c>
      <c r="BF44" s="274">
        <v>210</v>
      </c>
      <c r="BG44" s="274">
        <v>227</v>
      </c>
      <c r="BH44" s="274">
        <v>197</v>
      </c>
      <c r="BI44" s="274">
        <v>241</v>
      </c>
      <c r="BJ44" s="274">
        <v>200</v>
      </c>
      <c r="BK44" s="274">
        <v>205</v>
      </c>
      <c r="BL44" s="274">
        <v>185</v>
      </c>
      <c r="BM44" s="274">
        <v>164</v>
      </c>
      <c r="BN44" s="274">
        <v>159</v>
      </c>
      <c r="BO44" s="274">
        <v>140</v>
      </c>
      <c r="BP44" s="274">
        <v>152</v>
      </c>
      <c r="BQ44" s="274">
        <v>123</v>
      </c>
      <c r="BR44" s="274">
        <v>109</v>
      </c>
      <c r="BS44" s="274">
        <v>106</v>
      </c>
      <c r="BT44" s="274">
        <v>113</v>
      </c>
      <c r="BU44" s="274">
        <v>96</v>
      </c>
      <c r="BV44" s="274">
        <v>92</v>
      </c>
      <c r="BW44" s="274">
        <v>92</v>
      </c>
      <c r="BX44" s="274">
        <v>91</v>
      </c>
      <c r="BY44" s="274">
        <v>83</v>
      </c>
      <c r="BZ44" s="274">
        <v>67</v>
      </c>
      <c r="CA44" s="274">
        <v>71</v>
      </c>
      <c r="CB44" s="274">
        <v>63</v>
      </c>
      <c r="CC44" s="274">
        <v>68</v>
      </c>
      <c r="CD44" s="274">
        <v>73</v>
      </c>
      <c r="CE44" s="274">
        <v>63</v>
      </c>
      <c r="CF44" s="274">
        <v>71</v>
      </c>
      <c r="CG44" s="274">
        <v>63</v>
      </c>
      <c r="CH44" s="274">
        <v>46</v>
      </c>
      <c r="CI44" s="274">
        <v>50</v>
      </c>
      <c r="CJ44" s="274">
        <v>53</v>
      </c>
      <c r="CK44" s="274">
        <v>45</v>
      </c>
      <c r="CL44" s="274">
        <v>38</v>
      </c>
      <c r="CM44" s="274">
        <v>22</v>
      </c>
      <c r="CN44" s="274">
        <v>24</v>
      </c>
      <c r="CO44" s="274">
        <v>104</v>
      </c>
    </row>
    <row r="45" spans="1:93" ht="19.95" customHeight="1">
      <c r="A45" s="274" t="s">
        <v>518</v>
      </c>
      <c r="B45" s="274">
        <v>10863</v>
      </c>
      <c r="C45" s="274">
        <v>107</v>
      </c>
      <c r="D45" s="274">
        <v>115</v>
      </c>
      <c r="E45" s="274">
        <v>103</v>
      </c>
      <c r="F45" s="274">
        <v>98</v>
      </c>
      <c r="G45" s="274">
        <v>123</v>
      </c>
      <c r="H45" s="274">
        <v>114</v>
      </c>
      <c r="I45" s="274">
        <v>124</v>
      </c>
      <c r="J45" s="274">
        <v>117</v>
      </c>
      <c r="K45" s="274">
        <v>133</v>
      </c>
      <c r="L45" s="274">
        <v>126</v>
      </c>
      <c r="M45" s="274">
        <v>94</v>
      </c>
      <c r="N45" s="274">
        <v>105</v>
      </c>
      <c r="O45" s="274">
        <v>121</v>
      </c>
      <c r="P45" s="274">
        <v>135</v>
      </c>
      <c r="Q45" s="274">
        <v>90</v>
      </c>
      <c r="R45" s="274">
        <v>117</v>
      </c>
      <c r="S45" s="274">
        <v>125</v>
      </c>
      <c r="T45" s="274">
        <v>114</v>
      </c>
      <c r="U45" s="274">
        <v>101</v>
      </c>
      <c r="V45" s="274">
        <v>71</v>
      </c>
      <c r="W45" s="274">
        <v>77</v>
      </c>
      <c r="X45" s="274">
        <v>102</v>
      </c>
      <c r="Y45" s="274">
        <v>100</v>
      </c>
      <c r="Z45" s="274">
        <v>118</v>
      </c>
      <c r="AA45" s="274">
        <v>140</v>
      </c>
      <c r="AB45" s="274">
        <v>136</v>
      </c>
      <c r="AC45" s="274">
        <v>147</v>
      </c>
      <c r="AD45" s="274">
        <v>186</v>
      </c>
      <c r="AE45" s="274">
        <v>223</v>
      </c>
      <c r="AF45" s="274">
        <v>208</v>
      </c>
      <c r="AG45" s="274">
        <v>214</v>
      </c>
      <c r="AH45" s="274">
        <v>183</v>
      </c>
      <c r="AI45" s="274">
        <v>212</v>
      </c>
      <c r="AJ45" s="274">
        <v>183</v>
      </c>
      <c r="AK45" s="274">
        <v>215</v>
      </c>
      <c r="AL45" s="274">
        <v>188</v>
      </c>
      <c r="AM45" s="274">
        <v>155</v>
      </c>
      <c r="AN45" s="274">
        <v>124</v>
      </c>
      <c r="AO45" s="274">
        <v>180</v>
      </c>
      <c r="AP45" s="274">
        <v>152</v>
      </c>
      <c r="AQ45" s="274">
        <v>159</v>
      </c>
      <c r="AR45" s="274">
        <v>140</v>
      </c>
      <c r="AS45" s="274">
        <v>122</v>
      </c>
      <c r="AT45" s="274">
        <v>100</v>
      </c>
      <c r="AU45" s="274">
        <v>135</v>
      </c>
      <c r="AV45" s="274">
        <v>137</v>
      </c>
      <c r="AW45" s="274">
        <v>152</v>
      </c>
      <c r="AX45" s="274">
        <v>113</v>
      </c>
      <c r="AY45" s="274">
        <v>150</v>
      </c>
      <c r="AZ45" s="274">
        <v>170</v>
      </c>
      <c r="BA45" s="274">
        <v>143</v>
      </c>
      <c r="BB45" s="274">
        <v>131</v>
      </c>
      <c r="BC45" s="274">
        <v>150</v>
      </c>
      <c r="BD45" s="274">
        <v>160</v>
      </c>
      <c r="BE45" s="274">
        <v>158</v>
      </c>
      <c r="BF45" s="274">
        <v>124</v>
      </c>
      <c r="BG45" s="274">
        <v>136</v>
      </c>
      <c r="BH45" s="274">
        <v>117</v>
      </c>
      <c r="BI45" s="274">
        <v>151</v>
      </c>
      <c r="BJ45" s="274">
        <v>151</v>
      </c>
      <c r="BK45" s="274">
        <v>123</v>
      </c>
      <c r="BL45" s="274">
        <v>120</v>
      </c>
      <c r="BM45" s="274">
        <v>125</v>
      </c>
      <c r="BN45" s="274">
        <v>128</v>
      </c>
      <c r="BO45" s="274">
        <v>133</v>
      </c>
      <c r="BP45" s="274">
        <v>120</v>
      </c>
      <c r="BQ45" s="274">
        <v>94</v>
      </c>
      <c r="BR45" s="274">
        <v>122</v>
      </c>
      <c r="BS45" s="274">
        <v>107</v>
      </c>
      <c r="BT45" s="274">
        <v>91</v>
      </c>
      <c r="BU45" s="274">
        <v>82</v>
      </c>
      <c r="BV45" s="274">
        <v>103</v>
      </c>
      <c r="BW45" s="274">
        <v>120</v>
      </c>
      <c r="BX45" s="274">
        <v>101</v>
      </c>
      <c r="BY45" s="274">
        <v>96</v>
      </c>
      <c r="BZ45" s="274">
        <v>92</v>
      </c>
      <c r="CA45" s="274">
        <v>86</v>
      </c>
      <c r="CB45" s="274">
        <v>77</v>
      </c>
      <c r="CC45" s="274">
        <v>78</v>
      </c>
      <c r="CD45" s="274">
        <v>57</v>
      </c>
      <c r="CE45" s="274">
        <v>59</v>
      </c>
      <c r="CF45" s="274">
        <v>61</v>
      </c>
      <c r="CG45" s="274">
        <v>68</v>
      </c>
      <c r="CH45" s="274">
        <v>56</v>
      </c>
      <c r="CI45" s="274">
        <v>37</v>
      </c>
      <c r="CJ45" s="274">
        <v>41</v>
      </c>
      <c r="CK45" s="274">
        <v>39</v>
      </c>
      <c r="CL45" s="274">
        <v>36</v>
      </c>
      <c r="CM45" s="274">
        <v>37</v>
      </c>
      <c r="CN45" s="274">
        <v>25</v>
      </c>
      <c r="CO45" s="274">
        <v>74</v>
      </c>
    </row>
    <row r="46" spans="1:93" ht="19.95" customHeight="1">
      <c r="A46" s="274" t="s">
        <v>519</v>
      </c>
      <c r="B46" s="274">
        <v>8122</v>
      </c>
      <c r="C46" s="274">
        <v>108</v>
      </c>
      <c r="D46" s="274">
        <v>110</v>
      </c>
      <c r="E46" s="274">
        <v>113</v>
      </c>
      <c r="F46" s="274">
        <v>102</v>
      </c>
      <c r="G46" s="274">
        <v>107</v>
      </c>
      <c r="H46" s="274">
        <v>102</v>
      </c>
      <c r="I46" s="274">
        <v>113</v>
      </c>
      <c r="J46" s="274">
        <v>130</v>
      </c>
      <c r="K46" s="274">
        <v>100</v>
      </c>
      <c r="L46" s="274">
        <v>87</v>
      </c>
      <c r="M46" s="274">
        <v>87</v>
      </c>
      <c r="N46" s="274">
        <v>106</v>
      </c>
      <c r="O46" s="274">
        <v>94</v>
      </c>
      <c r="P46" s="274">
        <v>75</v>
      </c>
      <c r="Q46" s="274">
        <v>82</v>
      </c>
      <c r="R46" s="274">
        <v>58</v>
      </c>
      <c r="S46" s="274">
        <v>64</v>
      </c>
      <c r="T46" s="274">
        <v>81</v>
      </c>
      <c r="U46" s="274">
        <v>69</v>
      </c>
      <c r="V46" s="274">
        <v>84</v>
      </c>
      <c r="W46" s="274">
        <v>59</v>
      </c>
      <c r="X46" s="274">
        <v>64</v>
      </c>
      <c r="Y46" s="274">
        <v>83</v>
      </c>
      <c r="Z46" s="274">
        <v>100</v>
      </c>
      <c r="AA46" s="274">
        <v>132</v>
      </c>
      <c r="AB46" s="274">
        <v>159</v>
      </c>
      <c r="AC46" s="274">
        <v>149</v>
      </c>
      <c r="AD46" s="274">
        <v>204</v>
      </c>
      <c r="AE46" s="274">
        <v>218</v>
      </c>
      <c r="AF46" s="274">
        <v>221</v>
      </c>
      <c r="AG46" s="274">
        <v>206</v>
      </c>
      <c r="AH46" s="274">
        <v>214</v>
      </c>
      <c r="AI46" s="274">
        <v>227</v>
      </c>
      <c r="AJ46" s="274">
        <v>166</v>
      </c>
      <c r="AK46" s="274">
        <v>165</v>
      </c>
      <c r="AL46" s="274">
        <v>216</v>
      </c>
      <c r="AM46" s="274">
        <v>201</v>
      </c>
      <c r="AN46" s="274">
        <v>177</v>
      </c>
      <c r="AO46" s="274">
        <v>161</v>
      </c>
      <c r="AP46" s="274">
        <v>156</v>
      </c>
      <c r="AQ46" s="274">
        <v>153</v>
      </c>
      <c r="AR46" s="274">
        <v>145</v>
      </c>
      <c r="AS46" s="274">
        <v>113</v>
      </c>
      <c r="AT46" s="274">
        <v>127</v>
      </c>
      <c r="AU46" s="274">
        <v>98</v>
      </c>
      <c r="AV46" s="274">
        <v>100</v>
      </c>
      <c r="AW46" s="274">
        <v>100</v>
      </c>
      <c r="AX46" s="274">
        <v>127</v>
      </c>
      <c r="AY46" s="274">
        <v>95</v>
      </c>
      <c r="AZ46" s="274">
        <v>92</v>
      </c>
      <c r="BA46" s="274">
        <v>92</v>
      </c>
      <c r="BB46" s="274">
        <v>117</v>
      </c>
      <c r="BC46" s="274">
        <v>79</v>
      </c>
      <c r="BD46" s="274">
        <v>91</v>
      </c>
      <c r="BE46" s="274">
        <v>80</v>
      </c>
      <c r="BF46" s="274">
        <v>65</v>
      </c>
      <c r="BG46" s="274">
        <v>69</v>
      </c>
      <c r="BH46" s="274">
        <v>84</v>
      </c>
      <c r="BI46" s="274">
        <v>70</v>
      </c>
      <c r="BJ46" s="274">
        <v>60</v>
      </c>
      <c r="BK46" s="274">
        <v>67</v>
      </c>
      <c r="BL46" s="274">
        <v>92</v>
      </c>
      <c r="BM46" s="274">
        <v>60</v>
      </c>
      <c r="BN46" s="274">
        <v>51</v>
      </c>
      <c r="BO46" s="274">
        <v>54</v>
      </c>
      <c r="BP46" s="274">
        <v>52</v>
      </c>
      <c r="BQ46" s="274">
        <v>44</v>
      </c>
      <c r="BR46" s="274">
        <v>50</v>
      </c>
      <c r="BS46" s="274">
        <v>38</v>
      </c>
      <c r="BT46" s="274">
        <v>41</v>
      </c>
      <c r="BU46" s="274">
        <v>51</v>
      </c>
      <c r="BV46" s="274">
        <v>21</v>
      </c>
      <c r="BW46" s="274">
        <v>22</v>
      </c>
      <c r="BX46" s="274">
        <v>25</v>
      </c>
      <c r="BY46" s="274">
        <v>24</v>
      </c>
      <c r="BZ46" s="274">
        <v>27</v>
      </c>
      <c r="CA46" s="274">
        <v>28</v>
      </c>
      <c r="CB46" s="274">
        <v>22</v>
      </c>
      <c r="CC46" s="274">
        <v>15</v>
      </c>
      <c r="CD46" s="274">
        <v>23</v>
      </c>
      <c r="CE46" s="274">
        <v>21</v>
      </c>
      <c r="CF46" s="274">
        <v>18</v>
      </c>
      <c r="CG46" s="274">
        <v>15</v>
      </c>
      <c r="CH46" s="274">
        <v>24</v>
      </c>
      <c r="CI46" s="274">
        <v>19</v>
      </c>
      <c r="CJ46" s="274">
        <v>9</v>
      </c>
      <c r="CK46" s="274">
        <v>18</v>
      </c>
      <c r="CL46" s="274">
        <v>10</v>
      </c>
      <c r="CM46" s="274">
        <v>14</v>
      </c>
      <c r="CN46" s="274">
        <v>14</v>
      </c>
      <c r="CO46" s="274">
        <v>46</v>
      </c>
    </row>
    <row r="47" spans="1:93" ht="19.95" customHeight="1">
      <c r="A47" s="274" t="s">
        <v>520</v>
      </c>
      <c r="B47" s="274">
        <v>7096</v>
      </c>
      <c r="C47" s="274">
        <v>87</v>
      </c>
      <c r="D47" s="274">
        <v>73</v>
      </c>
      <c r="E47" s="274">
        <v>61</v>
      </c>
      <c r="F47" s="274">
        <v>75</v>
      </c>
      <c r="G47" s="274">
        <v>63</v>
      </c>
      <c r="H47" s="274">
        <v>71</v>
      </c>
      <c r="I47" s="274">
        <v>80</v>
      </c>
      <c r="J47" s="274">
        <v>70</v>
      </c>
      <c r="K47" s="274">
        <v>65</v>
      </c>
      <c r="L47" s="274">
        <v>72</v>
      </c>
      <c r="M47" s="274">
        <v>75</v>
      </c>
      <c r="N47" s="274">
        <v>64</v>
      </c>
      <c r="O47" s="274">
        <v>84</v>
      </c>
      <c r="P47" s="274">
        <v>66</v>
      </c>
      <c r="Q47" s="274">
        <v>77</v>
      </c>
      <c r="R47" s="274">
        <v>68</v>
      </c>
      <c r="S47" s="274">
        <v>83</v>
      </c>
      <c r="T47" s="274">
        <v>69</v>
      </c>
      <c r="U47" s="274">
        <v>56</v>
      </c>
      <c r="V47" s="274">
        <v>52</v>
      </c>
      <c r="W47" s="274">
        <v>45</v>
      </c>
      <c r="X47" s="274">
        <v>63</v>
      </c>
      <c r="Y47" s="274">
        <v>43</v>
      </c>
      <c r="Z47" s="274">
        <v>74</v>
      </c>
      <c r="AA47" s="274">
        <v>76</v>
      </c>
      <c r="AB47" s="274">
        <v>109</v>
      </c>
      <c r="AC47" s="274">
        <v>88</v>
      </c>
      <c r="AD47" s="274">
        <v>73</v>
      </c>
      <c r="AE47" s="274">
        <v>131</v>
      </c>
      <c r="AF47" s="274">
        <v>109</v>
      </c>
      <c r="AG47" s="274">
        <v>124</v>
      </c>
      <c r="AH47" s="274">
        <v>99</v>
      </c>
      <c r="AI47" s="274">
        <v>89</v>
      </c>
      <c r="AJ47" s="274">
        <v>96</v>
      </c>
      <c r="AK47" s="274">
        <v>97</v>
      </c>
      <c r="AL47" s="274">
        <v>94</v>
      </c>
      <c r="AM47" s="274">
        <v>82</v>
      </c>
      <c r="AN47" s="274">
        <v>97</v>
      </c>
      <c r="AO47" s="274">
        <v>83</v>
      </c>
      <c r="AP47" s="274">
        <v>79</v>
      </c>
      <c r="AQ47" s="274">
        <v>101</v>
      </c>
      <c r="AR47" s="274">
        <v>92</v>
      </c>
      <c r="AS47" s="274">
        <v>83</v>
      </c>
      <c r="AT47" s="274">
        <v>62</v>
      </c>
      <c r="AU47" s="274">
        <v>71</v>
      </c>
      <c r="AV47" s="274">
        <v>68</v>
      </c>
      <c r="AW47" s="274">
        <v>83</v>
      </c>
      <c r="AX47" s="274">
        <v>109</v>
      </c>
      <c r="AY47" s="274">
        <v>97</v>
      </c>
      <c r="AZ47" s="274">
        <v>95</v>
      </c>
      <c r="BA47" s="274">
        <v>91</v>
      </c>
      <c r="BB47" s="274">
        <v>101</v>
      </c>
      <c r="BC47" s="274">
        <v>125</v>
      </c>
      <c r="BD47" s="274">
        <v>118</v>
      </c>
      <c r="BE47" s="274">
        <v>92</v>
      </c>
      <c r="BF47" s="274">
        <v>111</v>
      </c>
      <c r="BG47" s="274">
        <v>119</v>
      </c>
      <c r="BH47" s="274">
        <v>115</v>
      </c>
      <c r="BI47" s="274">
        <v>136</v>
      </c>
      <c r="BJ47" s="274">
        <v>125</v>
      </c>
      <c r="BK47" s="274">
        <v>116</v>
      </c>
      <c r="BL47" s="274">
        <v>125</v>
      </c>
      <c r="BM47" s="274">
        <v>100</v>
      </c>
      <c r="BN47" s="274">
        <v>94</v>
      </c>
      <c r="BO47" s="274">
        <v>95</v>
      </c>
      <c r="BP47" s="274">
        <v>79</v>
      </c>
      <c r="BQ47" s="274">
        <v>106</v>
      </c>
      <c r="BR47" s="274">
        <v>75</v>
      </c>
      <c r="BS47" s="274">
        <v>68</v>
      </c>
      <c r="BT47" s="274">
        <v>83</v>
      </c>
      <c r="BU47" s="274">
        <v>76</v>
      </c>
      <c r="BV47" s="274">
        <v>60</v>
      </c>
      <c r="BW47" s="274">
        <v>84</v>
      </c>
      <c r="BX47" s="274">
        <v>86</v>
      </c>
      <c r="BY47" s="274">
        <v>44</v>
      </c>
      <c r="BZ47" s="274">
        <v>58</v>
      </c>
      <c r="CA47" s="274">
        <v>59</v>
      </c>
      <c r="CB47" s="274">
        <v>37</v>
      </c>
      <c r="CC47" s="274">
        <v>45</v>
      </c>
      <c r="CD47" s="274">
        <v>40</v>
      </c>
      <c r="CE47" s="274">
        <v>42</v>
      </c>
      <c r="CF47" s="274">
        <v>51</v>
      </c>
      <c r="CG47" s="274">
        <v>40</v>
      </c>
      <c r="CH47" s="274">
        <v>30</v>
      </c>
      <c r="CI47" s="274">
        <v>36</v>
      </c>
      <c r="CJ47" s="274">
        <v>39</v>
      </c>
      <c r="CK47" s="274">
        <v>31</v>
      </c>
      <c r="CL47" s="274">
        <v>23</v>
      </c>
      <c r="CM47" s="274">
        <v>31</v>
      </c>
      <c r="CN47" s="274">
        <v>12</v>
      </c>
      <c r="CO47" s="274">
        <v>75</v>
      </c>
    </row>
    <row r="48" spans="1:93" ht="19.95" customHeight="1">
      <c r="A48" s="274" t="s">
        <v>521</v>
      </c>
      <c r="B48" s="274">
        <v>9204</v>
      </c>
      <c r="C48" s="274">
        <v>136</v>
      </c>
      <c r="D48" s="274">
        <v>112</v>
      </c>
      <c r="E48" s="274">
        <v>120</v>
      </c>
      <c r="F48" s="274">
        <v>131</v>
      </c>
      <c r="G48" s="274">
        <v>135</v>
      </c>
      <c r="H48" s="274">
        <v>132</v>
      </c>
      <c r="I48" s="274">
        <v>144</v>
      </c>
      <c r="J48" s="274">
        <v>125</v>
      </c>
      <c r="K48" s="274">
        <v>133</v>
      </c>
      <c r="L48" s="274">
        <v>129</v>
      </c>
      <c r="M48" s="274">
        <v>115</v>
      </c>
      <c r="N48" s="274">
        <v>126</v>
      </c>
      <c r="O48" s="274">
        <v>143</v>
      </c>
      <c r="P48" s="274">
        <v>132</v>
      </c>
      <c r="Q48" s="274">
        <v>134</v>
      </c>
      <c r="R48" s="274">
        <v>107</v>
      </c>
      <c r="S48" s="274">
        <v>121</v>
      </c>
      <c r="T48" s="274">
        <v>105</v>
      </c>
      <c r="U48" s="274">
        <v>103</v>
      </c>
      <c r="V48" s="274">
        <v>97</v>
      </c>
      <c r="W48" s="274">
        <v>74</v>
      </c>
      <c r="X48" s="274">
        <v>101</v>
      </c>
      <c r="Y48" s="274">
        <v>114</v>
      </c>
      <c r="Z48" s="274">
        <v>132</v>
      </c>
      <c r="AA48" s="274">
        <v>136</v>
      </c>
      <c r="AB48" s="274">
        <v>122</v>
      </c>
      <c r="AC48" s="274">
        <v>122</v>
      </c>
      <c r="AD48" s="274">
        <v>157</v>
      </c>
      <c r="AE48" s="274">
        <v>187</v>
      </c>
      <c r="AF48" s="274">
        <v>174</v>
      </c>
      <c r="AG48" s="274">
        <v>175</v>
      </c>
      <c r="AH48" s="274">
        <v>156</v>
      </c>
      <c r="AI48" s="274">
        <v>200</v>
      </c>
      <c r="AJ48" s="274">
        <v>151</v>
      </c>
      <c r="AK48" s="274">
        <v>172</v>
      </c>
      <c r="AL48" s="274">
        <v>133</v>
      </c>
      <c r="AM48" s="274">
        <v>136</v>
      </c>
      <c r="AN48" s="274">
        <v>140</v>
      </c>
      <c r="AO48" s="274">
        <v>141</v>
      </c>
      <c r="AP48" s="274">
        <v>127</v>
      </c>
      <c r="AQ48" s="274">
        <v>103</v>
      </c>
      <c r="AR48" s="274">
        <v>97</v>
      </c>
      <c r="AS48" s="274">
        <v>102</v>
      </c>
      <c r="AT48" s="274">
        <v>77</v>
      </c>
      <c r="AU48" s="274">
        <v>86</v>
      </c>
      <c r="AV48" s="274">
        <v>107</v>
      </c>
      <c r="AW48" s="274">
        <v>83</v>
      </c>
      <c r="AX48" s="274">
        <v>92</v>
      </c>
      <c r="AY48" s="274">
        <v>113</v>
      </c>
      <c r="AZ48" s="274">
        <v>127</v>
      </c>
      <c r="BA48" s="274">
        <v>108</v>
      </c>
      <c r="BB48" s="274">
        <v>119</v>
      </c>
      <c r="BC48" s="274">
        <v>111</v>
      </c>
      <c r="BD48" s="274">
        <v>105</v>
      </c>
      <c r="BE48" s="274">
        <v>119</v>
      </c>
      <c r="BF48" s="274">
        <v>100</v>
      </c>
      <c r="BG48" s="274">
        <v>115</v>
      </c>
      <c r="BH48" s="274">
        <v>144</v>
      </c>
      <c r="BI48" s="274">
        <v>121</v>
      </c>
      <c r="BJ48" s="274">
        <v>117</v>
      </c>
      <c r="BK48" s="274">
        <v>124</v>
      </c>
      <c r="BL48" s="274">
        <v>112</v>
      </c>
      <c r="BM48" s="274">
        <v>92</v>
      </c>
      <c r="BN48" s="274">
        <v>102</v>
      </c>
      <c r="BO48" s="274">
        <v>107</v>
      </c>
      <c r="BP48" s="274">
        <v>74</v>
      </c>
      <c r="BQ48" s="274">
        <v>65</v>
      </c>
      <c r="BR48" s="274">
        <v>81</v>
      </c>
      <c r="BS48" s="274">
        <v>80</v>
      </c>
      <c r="BT48" s="274">
        <v>71</v>
      </c>
      <c r="BU48" s="274">
        <v>73</v>
      </c>
      <c r="BV48" s="274">
        <v>50</v>
      </c>
      <c r="BW48" s="274">
        <v>65</v>
      </c>
      <c r="BX48" s="274">
        <v>75</v>
      </c>
      <c r="BY48" s="274">
        <v>53</v>
      </c>
      <c r="BZ48" s="274">
        <v>54</v>
      </c>
      <c r="CA48" s="274">
        <v>59</v>
      </c>
      <c r="CB48" s="274">
        <v>48</v>
      </c>
      <c r="CC48" s="274">
        <v>40</v>
      </c>
      <c r="CD48" s="274">
        <v>40</v>
      </c>
      <c r="CE48" s="274">
        <v>37</v>
      </c>
      <c r="CF48" s="274">
        <v>35</v>
      </c>
      <c r="CG48" s="274">
        <v>20</v>
      </c>
      <c r="CH48" s="274">
        <v>27</v>
      </c>
      <c r="CI48" s="274">
        <v>29</v>
      </c>
      <c r="CJ48" s="274">
        <v>20</v>
      </c>
      <c r="CK48" s="274">
        <v>22</v>
      </c>
      <c r="CL48" s="274">
        <v>15</v>
      </c>
      <c r="CM48" s="274">
        <v>11</v>
      </c>
      <c r="CN48" s="274">
        <v>10</v>
      </c>
      <c r="CO48" s="274">
        <v>37</v>
      </c>
    </row>
    <row r="49" spans="1:93" ht="19.95" customHeight="1">
      <c r="A49" s="274" t="s">
        <v>522</v>
      </c>
      <c r="B49" s="274">
        <v>12029</v>
      </c>
      <c r="C49" s="274">
        <v>127</v>
      </c>
      <c r="D49" s="274">
        <v>141</v>
      </c>
      <c r="E49" s="274">
        <v>110</v>
      </c>
      <c r="F49" s="274">
        <v>117</v>
      </c>
      <c r="G49" s="274">
        <v>128</v>
      </c>
      <c r="H49" s="274">
        <v>124</v>
      </c>
      <c r="I49" s="274">
        <v>125</v>
      </c>
      <c r="J49" s="274">
        <v>110</v>
      </c>
      <c r="K49" s="274">
        <v>141</v>
      </c>
      <c r="L49" s="274">
        <v>137</v>
      </c>
      <c r="M49" s="274">
        <v>130</v>
      </c>
      <c r="N49" s="274">
        <v>136</v>
      </c>
      <c r="O49" s="274">
        <v>118</v>
      </c>
      <c r="P49" s="274">
        <v>108</v>
      </c>
      <c r="Q49" s="274">
        <v>129</v>
      </c>
      <c r="R49" s="274">
        <v>122</v>
      </c>
      <c r="S49" s="274">
        <v>111</v>
      </c>
      <c r="T49" s="274">
        <v>104</v>
      </c>
      <c r="U49" s="274">
        <v>111</v>
      </c>
      <c r="V49" s="274">
        <v>93</v>
      </c>
      <c r="W49" s="274">
        <v>106</v>
      </c>
      <c r="X49" s="274">
        <v>100</v>
      </c>
      <c r="Y49" s="274">
        <v>130</v>
      </c>
      <c r="Z49" s="274">
        <v>152</v>
      </c>
      <c r="AA49" s="274">
        <v>173</v>
      </c>
      <c r="AB49" s="274">
        <v>161</v>
      </c>
      <c r="AC49" s="274">
        <v>182</v>
      </c>
      <c r="AD49" s="274">
        <v>181</v>
      </c>
      <c r="AE49" s="274">
        <v>233</v>
      </c>
      <c r="AF49" s="274">
        <v>246</v>
      </c>
      <c r="AG49" s="274">
        <v>210</v>
      </c>
      <c r="AH49" s="274">
        <v>243</v>
      </c>
      <c r="AI49" s="274">
        <v>205</v>
      </c>
      <c r="AJ49" s="274">
        <v>227</v>
      </c>
      <c r="AK49" s="274">
        <v>177</v>
      </c>
      <c r="AL49" s="274">
        <v>185</v>
      </c>
      <c r="AM49" s="274">
        <v>187</v>
      </c>
      <c r="AN49" s="274">
        <v>172</v>
      </c>
      <c r="AO49" s="274">
        <v>172</v>
      </c>
      <c r="AP49" s="274">
        <v>148</v>
      </c>
      <c r="AQ49" s="274">
        <v>128</v>
      </c>
      <c r="AR49" s="274">
        <v>161</v>
      </c>
      <c r="AS49" s="274">
        <v>122</v>
      </c>
      <c r="AT49" s="274">
        <v>153</v>
      </c>
      <c r="AU49" s="274">
        <v>126</v>
      </c>
      <c r="AV49" s="274">
        <v>118</v>
      </c>
      <c r="AW49" s="274">
        <v>108</v>
      </c>
      <c r="AX49" s="274">
        <v>137</v>
      </c>
      <c r="AY49" s="274">
        <v>114</v>
      </c>
      <c r="AZ49" s="274">
        <v>135</v>
      </c>
      <c r="BA49" s="274">
        <v>154</v>
      </c>
      <c r="BB49" s="274">
        <v>202</v>
      </c>
      <c r="BC49" s="274">
        <v>152</v>
      </c>
      <c r="BD49" s="274">
        <v>168</v>
      </c>
      <c r="BE49" s="274">
        <v>207</v>
      </c>
      <c r="BF49" s="274">
        <v>159</v>
      </c>
      <c r="BG49" s="274">
        <v>173</v>
      </c>
      <c r="BH49" s="274">
        <v>198</v>
      </c>
      <c r="BI49" s="274">
        <v>199</v>
      </c>
      <c r="BJ49" s="274">
        <v>152</v>
      </c>
      <c r="BK49" s="274">
        <v>176</v>
      </c>
      <c r="BL49" s="274">
        <v>149</v>
      </c>
      <c r="BM49" s="274">
        <v>149</v>
      </c>
      <c r="BN49" s="274">
        <v>133</v>
      </c>
      <c r="BO49" s="274">
        <v>142</v>
      </c>
      <c r="BP49" s="274">
        <v>114</v>
      </c>
      <c r="BQ49" s="274">
        <v>127</v>
      </c>
      <c r="BR49" s="274">
        <v>133</v>
      </c>
      <c r="BS49" s="274">
        <v>107</v>
      </c>
      <c r="BT49" s="274">
        <v>129</v>
      </c>
      <c r="BU49" s="274">
        <v>85</v>
      </c>
      <c r="BV49" s="274">
        <v>93</v>
      </c>
      <c r="BW49" s="274">
        <v>102</v>
      </c>
      <c r="BX49" s="274">
        <v>137</v>
      </c>
      <c r="BY49" s="274">
        <v>97</v>
      </c>
      <c r="BZ49" s="274">
        <v>60</v>
      </c>
      <c r="CA49" s="274">
        <v>60</v>
      </c>
      <c r="CB49" s="274">
        <v>78</v>
      </c>
      <c r="CC49" s="274">
        <v>77</v>
      </c>
      <c r="CD49" s="274">
        <v>66</v>
      </c>
      <c r="CE49" s="274">
        <v>85</v>
      </c>
      <c r="CF49" s="274">
        <v>72</v>
      </c>
      <c r="CG49" s="274">
        <v>73</v>
      </c>
      <c r="CH49" s="274">
        <v>64</v>
      </c>
      <c r="CI49" s="274">
        <v>58</v>
      </c>
      <c r="CJ49" s="274">
        <v>58</v>
      </c>
      <c r="CK49" s="274">
        <v>47</v>
      </c>
      <c r="CL49" s="274">
        <v>45</v>
      </c>
      <c r="CM49" s="274">
        <v>49</v>
      </c>
      <c r="CN49" s="274">
        <v>31</v>
      </c>
      <c r="CO49" s="274">
        <v>155</v>
      </c>
    </row>
    <row r="50" spans="1:93" ht="19.95" customHeight="1">
      <c r="A50" s="274" t="s">
        <v>523</v>
      </c>
      <c r="B50" s="274">
        <v>5905</v>
      </c>
      <c r="C50" s="274">
        <v>79</v>
      </c>
      <c r="D50" s="274">
        <v>73</v>
      </c>
      <c r="E50" s="274">
        <v>62</v>
      </c>
      <c r="F50" s="274">
        <v>66</v>
      </c>
      <c r="G50" s="274">
        <v>70</v>
      </c>
      <c r="H50" s="274">
        <v>61</v>
      </c>
      <c r="I50" s="274">
        <v>67</v>
      </c>
      <c r="J50" s="274">
        <v>56</v>
      </c>
      <c r="K50" s="274">
        <v>81</v>
      </c>
      <c r="L50" s="274">
        <v>74</v>
      </c>
      <c r="M50" s="274">
        <v>77</v>
      </c>
      <c r="N50" s="274">
        <v>66</v>
      </c>
      <c r="O50" s="274">
        <v>75</v>
      </c>
      <c r="P50" s="274">
        <v>86</v>
      </c>
      <c r="Q50" s="274">
        <v>71</v>
      </c>
      <c r="R50" s="274">
        <v>72</v>
      </c>
      <c r="S50" s="274">
        <v>64</v>
      </c>
      <c r="T50" s="274">
        <v>81</v>
      </c>
      <c r="U50" s="274">
        <v>59</v>
      </c>
      <c r="V50" s="274">
        <v>58</v>
      </c>
      <c r="W50" s="274">
        <v>44</v>
      </c>
      <c r="X50" s="274">
        <v>48</v>
      </c>
      <c r="Y50" s="274">
        <v>55</v>
      </c>
      <c r="Z50" s="274">
        <v>68</v>
      </c>
      <c r="AA50" s="274">
        <v>81</v>
      </c>
      <c r="AB50" s="274">
        <v>76</v>
      </c>
      <c r="AC50" s="274">
        <v>55</v>
      </c>
      <c r="AD50" s="274">
        <v>88</v>
      </c>
      <c r="AE50" s="274">
        <v>107</v>
      </c>
      <c r="AF50" s="274">
        <v>76</v>
      </c>
      <c r="AG50" s="274">
        <v>72</v>
      </c>
      <c r="AH50" s="274">
        <v>83</v>
      </c>
      <c r="AI50" s="274">
        <v>98</v>
      </c>
      <c r="AJ50" s="274">
        <v>68</v>
      </c>
      <c r="AK50" s="274">
        <v>103</v>
      </c>
      <c r="AL50" s="274">
        <v>89</v>
      </c>
      <c r="AM50" s="274">
        <v>79</v>
      </c>
      <c r="AN50" s="274">
        <v>99</v>
      </c>
      <c r="AO50" s="274">
        <v>86</v>
      </c>
      <c r="AP50" s="274">
        <v>85</v>
      </c>
      <c r="AQ50" s="274">
        <v>78</v>
      </c>
      <c r="AR50" s="274">
        <v>95</v>
      </c>
      <c r="AS50" s="274">
        <v>74</v>
      </c>
      <c r="AT50" s="274">
        <v>57</v>
      </c>
      <c r="AU50" s="274">
        <v>76</v>
      </c>
      <c r="AV50" s="274">
        <v>69</v>
      </c>
      <c r="AW50" s="274">
        <v>94</v>
      </c>
      <c r="AX50" s="274">
        <v>79</v>
      </c>
      <c r="AY50" s="274">
        <v>78</v>
      </c>
      <c r="AZ50" s="274">
        <v>106</v>
      </c>
      <c r="BA50" s="274">
        <v>119</v>
      </c>
      <c r="BB50" s="274">
        <v>105</v>
      </c>
      <c r="BC50" s="274">
        <v>107</v>
      </c>
      <c r="BD50" s="274">
        <v>121</v>
      </c>
      <c r="BE50" s="274">
        <v>105</v>
      </c>
      <c r="BF50" s="274">
        <v>112</v>
      </c>
      <c r="BG50" s="274">
        <v>129</v>
      </c>
      <c r="BH50" s="274">
        <v>106</v>
      </c>
      <c r="BI50" s="274">
        <v>110</v>
      </c>
      <c r="BJ50" s="274">
        <v>111</v>
      </c>
      <c r="BK50" s="274">
        <v>75</v>
      </c>
      <c r="BL50" s="274">
        <v>79</v>
      </c>
      <c r="BM50" s="274">
        <v>70</v>
      </c>
      <c r="BN50" s="274">
        <v>61</v>
      </c>
      <c r="BO50" s="274">
        <v>72</v>
      </c>
      <c r="BP50" s="274">
        <v>48</v>
      </c>
      <c r="BQ50" s="274">
        <v>47</v>
      </c>
      <c r="BR50" s="274">
        <v>55</v>
      </c>
      <c r="BS50" s="274">
        <v>41</v>
      </c>
      <c r="BT50" s="274">
        <v>38</v>
      </c>
      <c r="BU50" s="274">
        <v>34</v>
      </c>
      <c r="BV50" s="274">
        <v>44</v>
      </c>
      <c r="BW50" s="274">
        <v>25</v>
      </c>
      <c r="BX50" s="274">
        <v>30</v>
      </c>
      <c r="BY50" s="274">
        <v>22</v>
      </c>
      <c r="BZ50" s="274">
        <v>26</v>
      </c>
      <c r="CA50" s="274">
        <v>19</v>
      </c>
      <c r="CB50" s="274">
        <v>20</v>
      </c>
      <c r="CC50" s="274">
        <v>16</v>
      </c>
      <c r="CD50" s="274">
        <v>18</v>
      </c>
      <c r="CE50" s="274">
        <v>18</v>
      </c>
      <c r="CF50" s="274">
        <v>11</v>
      </c>
      <c r="CG50" s="274">
        <v>15</v>
      </c>
      <c r="CH50" s="274">
        <v>15</v>
      </c>
      <c r="CI50" s="274">
        <v>12</v>
      </c>
      <c r="CJ50" s="274">
        <v>18</v>
      </c>
      <c r="CK50" s="274">
        <v>13</v>
      </c>
      <c r="CL50" s="274">
        <v>13</v>
      </c>
      <c r="CM50" s="274">
        <v>10</v>
      </c>
      <c r="CN50" s="274">
        <v>10</v>
      </c>
      <c r="CO50" s="274">
        <v>41</v>
      </c>
    </row>
    <row r="51" spans="1:93" ht="19.95" customHeight="1">
      <c r="A51" s="274" t="s">
        <v>524</v>
      </c>
      <c r="B51" s="274">
        <v>8660</v>
      </c>
      <c r="C51" s="274">
        <v>112</v>
      </c>
      <c r="D51" s="274">
        <v>122</v>
      </c>
      <c r="E51" s="274">
        <v>133</v>
      </c>
      <c r="F51" s="274">
        <v>146</v>
      </c>
      <c r="G51" s="274">
        <v>133</v>
      </c>
      <c r="H51" s="274">
        <v>120</v>
      </c>
      <c r="I51" s="274">
        <v>119</v>
      </c>
      <c r="J51" s="274">
        <v>130</v>
      </c>
      <c r="K51" s="274">
        <v>112</v>
      </c>
      <c r="L51" s="274">
        <v>127</v>
      </c>
      <c r="M51" s="274">
        <v>134</v>
      </c>
      <c r="N51" s="274">
        <v>123</v>
      </c>
      <c r="O51" s="274">
        <v>116</v>
      </c>
      <c r="P51" s="274">
        <v>114</v>
      </c>
      <c r="Q51" s="274">
        <v>100</v>
      </c>
      <c r="R51" s="274">
        <v>99</v>
      </c>
      <c r="S51" s="274">
        <v>94</v>
      </c>
      <c r="T51" s="274">
        <v>100</v>
      </c>
      <c r="U51" s="274">
        <v>63</v>
      </c>
      <c r="V51" s="274">
        <v>81</v>
      </c>
      <c r="W51" s="274">
        <v>47</v>
      </c>
      <c r="X51" s="274">
        <v>60</v>
      </c>
      <c r="Y51" s="274">
        <v>99</v>
      </c>
      <c r="Z51" s="274">
        <v>109</v>
      </c>
      <c r="AA51" s="274">
        <v>114</v>
      </c>
      <c r="AB51" s="274">
        <v>130</v>
      </c>
      <c r="AC51" s="274">
        <v>147</v>
      </c>
      <c r="AD51" s="274">
        <v>160</v>
      </c>
      <c r="AE51" s="274">
        <v>187</v>
      </c>
      <c r="AF51" s="274">
        <v>208</v>
      </c>
      <c r="AG51" s="274">
        <v>137</v>
      </c>
      <c r="AH51" s="274">
        <v>143</v>
      </c>
      <c r="AI51" s="274">
        <v>141</v>
      </c>
      <c r="AJ51" s="274">
        <v>170</v>
      </c>
      <c r="AK51" s="274">
        <v>128</v>
      </c>
      <c r="AL51" s="274">
        <v>136</v>
      </c>
      <c r="AM51" s="274">
        <v>144</v>
      </c>
      <c r="AN51" s="274">
        <v>110</v>
      </c>
      <c r="AO51" s="274">
        <v>124</v>
      </c>
      <c r="AP51" s="274">
        <v>109</v>
      </c>
      <c r="AQ51" s="274">
        <v>128</v>
      </c>
      <c r="AR51" s="274">
        <v>114</v>
      </c>
      <c r="AS51" s="274">
        <v>122</v>
      </c>
      <c r="AT51" s="274">
        <v>106</v>
      </c>
      <c r="AU51" s="274">
        <v>120</v>
      </c>
      <c r="AV51" s="274">
        <v>112</v>
      </c>
      <c r="AW51" s="274">
        <v>95</v>
      </c>
      <c r="AX51" s="274">
        <v>77</v>
      </c>
      <c r="AY51" s="274">
        <v>114</v>
      </c>
      <c r="AZ51" s="274">
        <v>127</v>
      </c>
      <c r="BA51" s="274">
        <v>117</v>
      </c>
      <c r="BB51" s="274">
        <v>120</v>
      </c>
      <c r="BC51" s="274">
        <v>117</v>
      </c>
      <c r="BD51" s="274">
        <v>93</v>
      </c>
      <c r="BE51" s="274">
        <v>98</v>
      </c>
      <c r="BF51" s="274">
        <v>118</v>
      </c>
      <c r="BG51" s="274">
        <v>117</v>
      </c>
      <c r="BH51" s="274">
        <v>109</v>
      </c>
      <c r="BI51" s="274">
        <v>101</v>
      </c>
      <c r="BJ51" s="274">
        <v>91</v>
      </c>
      <c r="BK51" s="274">
        <v>95</v>
      </c>
      <c r="BL51" s="274">
        <v>90</v>
      </c>
      <c r="BM51" s="274">
        <v>85</v>
      </c>
      <c r="BN51" s="274">
        <v>79</v>
      </c>
      <c r="BO51" s="274">
        <v>69</v>
      </c>
      <c r="BP51" s="274">
        <v>72</v>
      </c>
      <c r="BQ51" s="274">
        <v>70</v>
      </c>
      <c r="BR51" s="274">
        <v>54</v>
      </c>
      <c r="BS51" s="274">
        <v>73</v>
      </c>
      <c r="BT51" s="274">
        <v>64</v>
      </c>
      <c r="BU51" s="274">
        <v>67</v>
      </c>
      <c r="BV51" s="274">
        <v>71</v>
      </c>
      <c r="BW51" s="274">
        <v>65</v>
      </c>
      <c r="BX51" s="274">
        <v>77</v>
      </c>
      <c r="BY51" s="274">
        <v>43</v>
      </c>
      <c r="BZ51" s="274">
        <v>51</v>
      </c>
      <c r="CA51" s="274">
        <v>41</v>
      </c>
      <c r="CB51" s="274">
        <v>42</v>
      </c>
      <c r="CC51" s="274">
        <v>53</v>
      </c>
      <c r="CD51" s="274">
        <v>39</v>
      </c>
      <c r="CE51" s="274">
        <v>30</v>
      </c>
      <c r="CF51" s="274">
        <v>29</v>
      </c>
      <c r="CG51" s="274">
        <v>36</v>
      </c>
      <c r="CH51" s="274">
        <v>22</v>
      </c>
      <c r="CI51" s="274">
        <v>25</v>
      </c>
      <c r="CJ51" s="274">
        <v>23</v>
      </c>
      <c r="CK51" s="274">
        <v>14</v>
      </c>
      <c r="CL51" s="274">
        <v>10</v>
      </c>
      <c r="CM51" s="274">
        <v>16</v>
      </c>
      <c r="CN51" s="274">
        <v>12</v>
      </c>
      <c r="CO51" s="274">
        <v>66</v>
      </c>
    </row>
    <row r="52" spans="1:93" ht="19.95" customHeight="1">
      <c r="A52" s="274" t="s">
        <v>525</v>
      </c>
      <c r="B52" s="274">
        <v>11640</v>
      </c>
      <c r="C52" s="274">
        <v>122</v>
      </c>
      <c r="D52" s="274">
        <v>120</v>
      </c>
      <c r="E52" s="274">
        <v>102</v>
      </c>
      <c r="F52" s="274">
        <v>127</v>
      </c>
      <c r="G52" s="274">
        <v>114</v>
      </c>
      <c r="H52" s="274">
        <v>137</v>
      </c>
      <c r="I52" s="274">
        <v>120</v>
      </c>
      <c r="J52" s="274">
        <v>144</v>
      </c>
      <c r="K52" s="274">
        <v>155</v>
      </c>
      <c r="L52" s="274">
        <v>145</v>
      </c>
      <c r="M52" s="274">
        <v>138</v>
      </c>
      <c r="N52" s="274">
        <v>114</v>
      </c>
      <c r="O52" s="274">
        <v>146</v>
      </c>
      <c r="P52" s="274">
        <v>107</v>
      </c>
      <c r="Q52" s="274">
        <v>91</v>
      </c>
      <c r="R52" s="274">
        <v>121</v>
      </c>
      <c r="S52" s="274">
        <v>106</v>
      </c>
      <c r="T52" s="274">
        <v>109</v>
      </c>
      <c r="U52" s="274">
        <v>110</v>
      </c>
      <c r="V52" s="274">
        <v>102</v>
      </c>
      <c r="W52" s="274">
        <v>127</v>
      </c>
      <c r="X52" s="274">
        <v>124</v>
      </c>
      <c r="Y52" s="274">
        <v>151</v>
      </c>
      <c r="Z52" s="274">
        <v>160</v>
      </c>
      <c r="AA52" s="274">
        <v>183</v>
      </c>
      <c r="AB52" s="274">
        <v>217</v>
      </c>
      <c r="AC52" s="274">
        <v>219</v>
      </c>
      <c r="AD52" s="274">
        <v>238</v>
      </c>
      <c r="AE52" s="274">
        <v>307</v>
      </c>
      <c r="AF52" s="274">
        <v>281</v>
      </c>
      <c r="AG52" s="274">
        <v>228</v>
      </c>
      <c r="AH52" s="274">
        <v>265</v>
      </c>
      <c r="AI52" s="274">
        <v>241</v>
      </c>
      <c r="AJ52" s="274">
        <v>250</v>
      </c>
      <c r="AK52" s="274">
        <v>208</v>
      </c>
      <c r="AL52" s="274">
        <v>199</v>
      </c>
      <c r="AM52" s="274">
        <v>180</v>
      </c>
      <c r="AN52" s="274">
        <v>198</v>
      </c>
      <c r="AO52" s="274">
        <v>188</v>
      </c>
      <c r="AP52" s="274">
        <v>164</v>
      </c>
      <c r="AQ52" s="274">
        <v>189</v>
      </c>
      <c r="AR52" s="274">
        <v>153</v>
      </c>
      <c r="AS52" s="274">
        <v>164</v>
      </c>
      <c r="AT52" s="274">
        <v>136</v>
      </c>
      <c r="AU52" s="274">
        <v>175</v>
      </c>
      <c r="AV52" s="274">
        <v>139</v>
      </c>
      <c r="AW52" s="274">
        <v>127</v>
      </c>
      <c r="AX52" s="274">
        <v>172</v>
      </c>
      <c r="AY52" s="274">
        <v>145</v>
      </c>
      <c r="AZ52" s="274">
        <v>163</v>
      </c>
      <c r="BA52" s="274">
        <v>146</v>
      </c>
      <c r="BB52" s="274">
        <v>125</v>
      </c>
      <c r="BC52" s="274">
        <v>147</v>
      </c>
      <c r="BD52" s="274">
        <v>158</v>
      </c>
      <c r="BE52" s="274">
        <v>144</v>
      </c>
      <c r="BF52" s="274">
        <v>156</v>
      </c>
      <c r="BG52" s="274">
        <v>125</v>
      </c>
      <c r="BH52" s="274">
        <v>109</v>
      </c>
      <c r="BI52" s="274">
        <v>160</v>
      </c>
      <c r="BJ52" s="274">
        <v>133</v>
      </c>
      <c r="BK52" s="274">
        <v>97</v>
      </c>
      <c r="BL52" s="274">
        <v>136</v>
      </c>
      <c r="BM52" s="274">
        <v>123</v>
      </c>
      <c r="BN52" s="274">
        <v>123</v>
      </c>
      <c r="BO52" s="274">
        <v>123</v>
      </c>
      <c r="BP52" s="274">
        <v>108</v>
      </c>
      <c r="BQ52" s="274">
        <v>87</v>
      </c>
      <c r="BR52" s="274">
        <v>92</v>
      </c>
      <c r="BS52" s="274">
        <v>62</v>
      </c>
      <c r="BT52" s="274">
        <v>83</v>
      </c>
      <c r="BU52" s="274">
        <v>73</v>
      </c>
      <c r="BV52" s="274">
        <v>68</v>
      </c>
      <c r="BW52" s="274">
        <v>85</v>
      </c>
      <c r="BX52" s="274">
        <v>90</v>
      </c>
      <c r="BY52" s="274">
        <v>60</v>
      </c>
      <c r="BZ52" s="274">
        <v>59</v>
      </c>
      <c r="CA52" s="274">
        <v>71</v>
      </c>
      <c r="CB52" s="274">
        <v>57</v>
      </c>
      <c r="CC52" s="274">
        <v>60</v>
      </c>
      <c r="CD52" s="274">
        <v>51</v>
      </c>
      <c r="CE52" s="274">
        <v>45</v>
      </c>
      <c r="CF52" s="274">
        <v>40</v>
      </c>
      <c r="CG52" s="274">
        <v>48</v>
      </c>
      <c r="CH52" s="274">
        <v>51</v>
      </c>
      <c r="CI52" s="274">
        <v>36</v>
      </c>
      <c r="CJ52" s="274">
        <v>43</v>
      </c>
      <c r="CK52" s="274">
        <v>31</v>
      </c>
      <c r="CL52" s="274">
        <v>19</v>
      </c>
      <c r="CM52" s="274">
        <v>30</v>
      </c>
      <c r="CN52" s="274">
        <v>16</v>
      </c>
      <c r="CO52" s="274">
        <v>49</v>
      </c>
    </row>
    <row r="53" spans="1:93" ht="19.95" customHeight="1">
      <c r="A53" s="274" t="s">
        <v>526</v>
      </c>
      <c r="B53" s="274">
        <v>9509</v>
      </c>
      <c r="C53" s="274">
        <v>88</v>
      </c>
      <c r="D53" s="274">
        <v>85</v>
      </c>
      <c r="E53" s="274">
        <v>85</v>
      </c>
      <c r="F53" s="274">
        <v>78</v>
      </c>
      <c r="G53" s="274">
        <v>81</v>
      </c>
      <c r="H53" s="274">
        <v>72</v>
      </c>
      <c r="I53" s="274">
        <v>76</v>
      </c>
      <c r="J53" s="274">
        <v>59</v>
      </c>
      <c r="K53" s="274">
        <v>81</v>
      </c>
      <c r="L53" s="274">
        <v>71</v>
      </c>
      <c r="M53" s="274">
        <v>44</v>
      </c>
      <c r="N53" s="274">
        <v>76</v>
      </c>
      <c r="O53" s="274">
        <v>76</v>
      </c>
      <c r="P53" s="274">
        <v>61</v>
      </c>
      <c r="Q53" s="274">
        <v>53</v>
      </c>
      <c r="R53" s="274">
        <v>50</v>
      </c>
      <c r="S53" s="274">
        <v>57</v>
      </c>
      <c r="T53" s="274">
        <v>39</v>
      </c>
      <c r="U53" s="274">
        <v>42</v>
      </c>
      <c r="V53" s="274">
        <v>41</v>
      </c>
      <c r="W53" s="274">
        <v>27</v>
      </c>
      <c r="X53" s="274">
        <v>44</v>
      </c>
      <c r="Y53" s="274">
        <v>72</v>
      </c>
      <c r="Z53" s="274">
        <v>87</v>
      </c>
      <c r="AA53" s="274">
        <v>158</v>
      </c>
      <c r="AB53" s="274">
        <v>193</v>
      </c>
      <c r="AC53" s="274">
        <v>197</v>
      </c>
      <c r="AD53" s="274">
        <v>246</v>
      </c>
      <c r="AE53" s="274">
        <v>291</v>
      </c>
      <c r="AF53" s="274">
        <v>310</v>
      </c>
      <c r="AG53" s="274">
        <v>289</v>
      </c>
      <c r="AH53" s="274">
        <v>280</v>
      </c>
      <c r="AI53" s="274">
        <v>297</v>
      </c>
      <c r="AJ53" s="274">
        <v>269</v>
      </c>
      <c r="AK53" s="274">
        <v>262</v>
      </c>
      <c r="AL53" s="274">
        <v>276</v>
      </c>
      <c r="AM53" s="274">
        <v>303</v>
      </c>
      <c r="AN53" s="274">
        <v>213</v>
      </c>
      <c r="AO53" s="274">
        <v>274</v>
      </c>
      <c r="AP53" s="274">
        <v>205</v>
      </c>
      <c r="AQ53" s="274">
        <v>217</v>
      </c>
      <c r="AR53" s="274">
        <v>205</v>
      </c>
      <c r="AS53" s="274">
        <v>161</v>
      </c>
      <c r="AT53" s="274">
        <v>88</v>
      </c>
      <c r="AU53" s="274">
        <v>112</v>
      </c>
      <c r="AV53" s="274">
        <v>112</v>
      </c>
      <c r="AW53" s="274">
        <v>111</v>
      </c>
      <c r="AX53" s="274">
        <v>101</v>
      </c>
      <c r="AY53" s="274">
        <v>136</v>
      </c>
      <c r="AZ53" s="274">
        <v>71</v>
      </c>
      <c r="BA53" s="274">
        <v>101</v>
      </c>
      <c r="BB53" s="274">
        <v>80</v>
      </c>
      <c r="BC53" s="274">
        <v>108</v>
      </c>
      <c r="BD53" s="274">
        <v>105</v>
      </c>
      <c r="BE53" s="274">
        <v>107</v>
      </c>
      <c r="BF53" s="274">
        <v>117</v>
      </c>
      <c r="BG53" s="274">
        <v>80</v>
      </c>
      <c r="BH53" s="274">
        <v>107</v>
      </c>
      <c r="BI53" s="274">
        <v>112</v>
      </c>
      <c r="BJ53" s="274">
        <v>107</v>
      </c>
      <c r="BK53" s="274">
        <v>82</v>
      </c>
      <c r="BL53" s="274">
        <v>83</v>
      </c>
      <c r="BM53" s="274">
        <v>86</v>
      </c>
      <c r="BN53" s="274">
        <v>79</v>
      </c>
      <c r="BO53" s="274">
        <v>88</v>
      </c>
      <c r="BP53" s="274">
        <v>86</v>
      </c>
      <c r="BQ53" s="274">
        <v>76</v>
      </c>
      <c r="BR53" s="274">
        <v>74</v>
      </c>
      <c r="BS53" s="274">
        <v>75</v>
      </c>
      <c r="BT53" s="274">
        <v>85</v>
      </c>
      <c r="BU53" s="274">
        <v>64</v>
      </c>
      <c r="BV53" s="274">
        <v>67</v>
      </c>
      <c r="BW53" s="274">
        <v>71</v>
      </c>
      <c r="BX53" s="274">
        <v>63</v>
      </c>
      <c r="BY53" s="274">
        <v>51</v>
      </c>
      <c r="BZ53" s="274">
        <v>38</v>
      </c>
      <c r="CA53" s="274">
        <v>34</v>
      </c>
      <c r="CB53" s="274">
        <v>38</v>
      </c>
      <c r="CC53" s="274">
        <v>28</v>
      </c>
      <c r="CD53" s="274">
        <v>31</v>
      </c>
      <c r="CE53" s="274">
        <v>32</v>
      </c>
      <c r="CF53" s="274">
        <v>35</v>
      </c>
      <c r="CG53" s="274">
        <v>26</v>
      </c>
      <c r="CH53" s="274">
        <v>29</v>
      </c>
      <c r="CI53" s="274">
        <v>25</v>
      </c>
      <c r="CJ53" s="274">
        <v>22</v>
      </c>
      <c r="CK53" s="274">
        <v>16</v>
      </c>
      <c r="CL53" s="274">
        <v>15</v>
      </c>
      <c r="CM53" s="274">
        <v>15</v>
      </c>
      <c r="CN53" s="274">
        <v>7</v>
      </c>
      <c r="CO53" s="274">
        <v>42</v>
      </c>
    </row>
    <row r="54" spans="1:93" ht="19.95" customHeight="1">
      <c r="A54" s="274" t="s">
        <v>527</v>
      </c>
      <c r="B54" s="274">
        <v>6460</v>
      </c>
      <c r="C54" s="274">
        <v>78</v>
      </c>
      <c r="D54" s="274">
        <v>88</v>
      </c>
      <c r="E54" s="274">
        <v>81</v>
      </c>
      <c r="F54" s="274">
        <v>96</v>
      </c>
      <c r="G54" s="274">
        <v>73</v>
      </c>
      <c r="H54" s="274">
        <v>76</v>
      </c>
      <c r="I54" s="274">
        <v>87</v>
      </c>
      <c r="J54" s="274">
        <v>100</v>
      </c>
      <c r="K54" s="274">
        <v>94</v>
      </c>
      <c r="L54" s="274">
        <v>80</v>
      </c>
      <c r="M54" s="274">
        <v>91</v>
      </c>
      <c r="N54" s="274">
        <v>86</v>
      </c>
      <c r="O54" s="274">
        <v>50</v>
      </c>
      <c r="P54" s="274">
        <v>68</v>
      </c>
      <c r="Q54" s="274">
        <v>61</v>
      </c>
      <c r="R54" s="274">
        <v>77</v>
      </c>
      <c r="S54" s="274">
        <v>65</v>
      </c>
      <c r="T54" s="274">
        <v>66</v>
      </c>
      <c r="U54" s="274">
        <v>67</v>
      </c>
      <c r="V54" s="274">
        <v>50</v>
      </c>
      <c r="W54" s="274">
        <v>63</v>
      </c>
      <c r="X54" s="274">
        <v>65</v>
      </c>
      <c r="Y54" s="274">
        <v>69</v>
      </c>
      <c r="Z54" s="274">
        <v>80</v>
      </c>
      <c r="AA54" s="274">
        <v>122</v>
      </c>
      <c r="AB54" s="274">
        <v>110</v>
      </c>
      <c r="AC54" s="274">
        <v>96</v>
      </c>
      <c r="AD54" s="274">
        <v>125</v>
      </c>
      <c r="AE54" s="274">
        <v>156</v>
      </c>
      <c r="AF54" s="274">
        <v>134</v>
      </c>
      <c r="AG54" s="274">
        <v>137</v>
      </c>
      <c r="AH54" s="274">
        <v>141</v>
      </c>
      <c r="AI54" s="274">
        <v>137</v>
      </c>
      <c r="AJ54" s="274">
        <v>114</v>
      </c>
      <c r="AK54" s="274">
        <v>142</v>
      </c>
      <c r="AL54" s="274">
        <v>102</v>
      </c>
      <c r="AM54" s="274">
        <v>117</v>
      </c>
      <c r="AN54" s="274">
        <v>128</v>
      </c>
      <c r="AO54" s="274">
        <v>113</v>
      </c>
      <c r="AP54" s="274">
        <v>97</v>
      </c>
      <c r="AQ54" s="274">
        <v>86</v>
      </c>
      <c r="AR54" s="274">
        <v>100</v>
      </c>
      <c r="AS54" s="274">
        <v>95</v>
      </c>
      <c r="AT54" s="274">
        <v>84</v>
      </c>
      <c r="AU54" s="274">
        <v>77</v>
      </c>
      <c r="AV54" s="274">
        <v>68</v>
      </c>
      <c r="AW54" s="274">
        <v>81</v>
      </c>
      <c r="AX54" s="274">
        <v>89</v>
      </c>
      <c r="AY54" s="274">
        <v>106</v>
      </c>
      <c r="AZ54" s="274">
        <v>83</v>
      </c>
      <c r="BA54" s="274">
        <v>93</v>
      </c>
      <c r="BB54" s="274">
        <v>90</v>
      </c>
      <c r="BC54" s="274">
        <v>98</v>
      </c>
      <c r="BD54" s="274">
        <v>86</v>
      </c>
      <c r="BE54" s="274">
        <v>83</v>
      </c>
      <c r="BF54" s="274">
        <v>90</v>
      </c>
      <c r="BG54" s="274">
        <v>82</v>
      </c>
      <c r="BH54" s="274">
        <v>51</v>
      </c>
      <c r="BI54" s="274">
        <v>68</v>
      </c>
      <c r="BJ54" s="274">
        <v>74</v>
      </c>
      <c r="BK54" s="274">
        <v>64</v>
      </c>
      <c r="BL54" s="274">
        <v>72</v>
      </c>
      <c r="BM54" s="274">
        <v>62</v>
      </c>
      <c r="BN54" s="274">
        <v>49</v>
      </c>
      <c r="BO54" s="274">
        <v>50</v>
      </c>
      <c r="BP54" s="274">
        <v>42</v>
      </c>
      <c r="BQ54" s="274">
        <v>40</v>
      </c>
      <c r="BR54" s="274">
        <v>39</v>
      </c>
      <c r="BS54" s="274">
        <v>41</v>
      </c>
      <c r="BT54" s="274">
        <v>32</v>
      </c>
      <c r="BU54" s="274">
        <v>45</v>
      </c>
      <c r="BV54" s="274">
        <v>37</v>
      </c>
      <c r="BW54" s="274">
        <v>31</v>
      </c>
      <c r="BX54" s="274">
        <v>31</v>
      </c>
      <c r="BY54" s="274">
        <v>37</v>
      </c>
      <c r="BZ54" s="274">
        <v>34</v>
      </c>
      <c r="CA54" s="274">
        <v>32</v>
      </c>
      <c r="CB54" s="274">
        <v>27</v>
      </c>
      <c r="CC54" s="274">
        <v>29</v>
      </c>
      <c r="CD54" s="274">
        <v>30</v>
      </c>
      <c r="CE54" s="274">
        <v>24</v>
      </c>
      <c r="CF54" s="274">
        <v>16</v>
      </c>
      <c r="CG54" s="274">
        <v>16</v>
      </c>
      <c r="CH54" s="274">
        <v>16</v>
      </c>
      <c r="CI54" s="274">
        <v>18</v>
      </c>
      <c r="CJ54" s="274">
        <v>16</v>
      </c>
      <c r="CK54" s="274">
        <v>11</v>
      </c>
      <c r="CL54" s="274">
        <v>7</v>
      </c>
      <c r="CM54" s="274">
        <v>9</v>
      </c>
      <c r="CN54" s="274">
        <v>10</v>
      </c>
      <c r="CO54" s="274">
        <v>27</v>
      </c>
    </row>
    <row r="55" spans="1:93" ht="19.95" customHeight="1">
      <c r="A55" s="274" t="s">
        <v>528</v>
      </c>
      <c r="B55" s="274">
        <v>9091</v>
      </c>
      <c r="C55" s="274">
        <v>108</v>
      </c>
      <c r="D55" s="274">
        <v>147</v>
      </c>
      <c r="E55" s="274">
        <v>123</v>
      </c>
      <c r="F55" s="274">
        <v>136</v>
      </c>
      <c r="G55" s="274">
        <v>116</v>
      </c>
      <c r="H55" s="274">
        <v>121</v>
      </c>
      <c r="I55" s="274">
        <v>138</v>
      </c>
      <c r="J55" s="274">
        <v>112</v>
      </c>
      <c r="K55" s="274">
        <v>147</v>
      </c>
      <c r="L55" s="274">
        <v>121</v>
      </c>
      <c r="M55" s="274">
        <v>117</v>
      </c>
      <c r="N55" s="274">
        <v>123</v>
      </c>
      <c r="O55" s="274">
        <v>126</v>
      </c>
      <c r="P55" s="274">
        <v>83</v>
      </c>
      <c r="Q55" s="274">
        <v>122</v>
      </c>
      <c r="R55" s="274">
        <v>139</v>
      </c>
      <c r="S55" s="274">
        <v>103</v>
      </c>
      <c r="T55" s="274">
        <v>93</v>
      </c>
      <c r="U55" s="274">
        <v>92</v>
      </c>
      <c r="V55" s="274">
        <v>77</v>
      </c>
      <c r="W55" s="274">
        <v>77</v>
      </c>
      <c r="X55" s="274">
        <v>78</v>
      </c>
      <c r="Y55" s="274">
        <v>103</v>
      </c>
      <c r="Z55" s="274">
        <v>97</v>
      </c>
      <c r="AA55" s="274">
        <v>105</v>
      </c>
      <c r="AB55" s="274">
        <v>121</v>
      </c>
      <c r="AC55" s="274">
        <v>108</v>
      </c>
      <c r="AD55" s="274">
        <v>153</v>
      </c>
      <c r="AE55" s="274">
        <v>130</v>
      </c>
      <c r="AF55" s="274">
        <v>152</v>
      </c>
      <c r="AG55" s="274">
        <v>147</v>
      </c>
      <c r="AH55" s="274">
        <v>174</v>
      </c>
      <c r="AI55" s="274">
        <v>134</v>
      </c>
      <c r="AJ55" s="274">
        <v>133</v>
      </c>
      <c r="AK55" s="274">
        <v>175</v>
      </c>
      <c r="AL55" s="274">
        <v>143</v>
      </c>
      <c r="AM55" s="274">
        <v>153</v>
      </c>
      <c r="AN55" s="274">
        <v>114</v>
      </c>
      <c r="AO55" s="274">
        <v>137</v>
      </c>
      <c r="AP55" s="274">
        <v>161</v>
      </c>
      <c r="AQ55" s="274">
        <v>120</v>
      </c>
      <c r="AR55" s="274">
        <v>147</v>
      </c>
      <c r="AS55" s="274">
        <v>120</v>
      </c>
      <c r="AT55" s="274">
        <v>111</v>
      </c>
      <c r="AU55" s="274">
        <v>118</v>
      </c>
      <c r="AV55" s="274">
        <v>127</v>
      </c>
      <c r="AW55" s="274">
        <v>116</v>
      </c>
      <c r="AX55" s="274">
        <v>143</v>
      </c>
      <c r="AY55" s="274">
        <v>136</v>
      </c>
      <c r="AZ55" s="274">
        <v>130</v>
      </c>
      <c r="BA55" s="274">
        <v>148</v>
      </c>
      <c r="BB55" s="274">
        <v>141</v>
      </c>
      <c r="BC55" s="274">
        <v>138</v>
      </c>
      <c r="BD55" s="274">
        <v>126</v>
      </c>
      <c r="BE55" s="274">
        <v>143</v>
      </c>
      <c r="BF55" s="274">
        <v>141</v>
      </c>
      <c r="BG55" s="274">
        <v>135</v>
      </c>
      <c r="BH55" s="274">
        <v>146</v>
      </c>
      <c r="BI55" s="274">
        <v>117</v>
      </c>
      <c r="BJ55" s="274">
        <v>138</v>
      </c>
      <c r="BK55" s="274">
        <v>122</v>
      </c>
      <c r="BL55" s="274">
        <v>96</v>
      </c>
      <c r="BM55" s="274">
        <v>82</v>
      </c>
      <c r="BN55" s="274">
        <v>92</v>
      </c>
      <c r="BO55" s="274">
        <v>89</v>
      </c>
      <c r="BP55" s="274">
        <v>71</v>
      </c>
      <c r="BQ55" s="274">
        <v>80</v>
      </c>
      <c r="BR55" s="274">
        <v>63</v>
      </c>
      <c r="BS55" s="274">
        <v>67</v>
      </c>
      <c r="BT55" s="274">
        <v>56</v>
      </c>
      <c r="BU55" s="274">
        <v>51</v>
      </c>
      <c r="BV55" s="274">
        <v>38</v>
      </c>
      <c r="BW55" s="274">
        <v>46</v>
      </c>
      <c r="BX55" s="274">
        <v>41</v>
      </c>
      <c r="BY55" s="274">
        <v>27</v>
      </c>
      <c r="BZ55" s="274">
        <v>43</v>
      </c>
      <c r="CA55" s="274">
        <v>30</v>
      </c>
      <c r="CB55" s="274">
        <v>31</v>
      </c>
      <c r="CC55" s="274">
        <v>28</v>
      </c>
      <c r="CD55" s="274">
        <v>23</v>
      </c>
      <c r="CE55" s="274">
        <v>41</v>
      </c>
      <c r="CF55" s="274">
        <v>26</v>
      </c>
      <c r="CG55" s="274">
        <v>25</v>
      </c>
      <c r="CH55" s="274">
        <v>22</v>
      </c>
      <c r="CI55" s="274">
        <v>20</v>
      </c>
      <c r="CJ55" s="274">
        <v>24</v>
      </c>
      <c r="CK55" s="274">
        <v>15</v>
      </c>
      <c r="CL55" s="274">
        <v>19</v>
      </c>
      <c r="CM55" s="274">
        <v>18</v>
      </c>
      <c r="CN55" s="274">
        <v>27</v>
      </c>
      <c r="CO55" s="274">
        <v>98</v>
      </c>
    </row>
    <row r="56" spans="1:93" ht="19.95" customHeight="1">
      <c r="A56" s="274" t="s">
        <v>529</v>
      </c>
      <c r="B56" s="274">
        <v>14756</v>
      </c>
      <c r="C56" s="274">
        <v>157</v>
      </c>
      <c r="D56" s="274">
        <v>164</v>
      </c>
      <c r="E56" s="274">
        <v>176</v>
      </c>
      <c r="F56" s="274">
        <v>191</v>
      </c>
      <c r="G56" s="274">
        <v>174</v>
      </c>
      <c r="H56" s="274">
        <v>195</v>
      </c>
      <c r="I56" s="274">
        <v>203</v>
      </c>
      <c r="J56" s="274">
        <v>214</v>
      </c>
      <c r="K56" s="274">
        <v>184</v>
      </c>
      <c r="L56" s="274">
        <v>222</v>
      </c>
      <c r="M56" s="274">
        <v>194</v>
      </c>
      <c r="N56" s="274">
        <v>166</v>
      </c>
      <c r="O56" s="274">
        <v>197</v>
      </c>
      <c r="P56" s="274">
        <v>205</v>
      </c>
      <c r="Q56" s="274">
        <v>185</v>
      </c>
      <c r="R56" s="274">
        <v>173</v>
      </c>
      <c r="S56" s="274">
        <v>172</v>
      </c>
      <c r="T56" s="274">
        <v>166</v>
      </c>
      <c r="U56" s="274">
        <v>146</v>
      </c>
      <c r="V56" s="274">
        <v>147</v>
      </c>
      <c r="W56" s="274">
        <v>149</v>
      </c>
      <c r="X56" s="274">
        <v>131</v>
      </c>
      <c r="Y56" s="274">
        <v>172</v>
      </c>
      <c r="Z56" s="274">
        <v>205</v>
      </c>
      <c r="AA56" s="274">
        <v>232</v>
      </c>
      <c r="AB56" s="274">
        <v>211</v>
      </c>
      <c r="AC56" s="274">
        <v>234</v>
      </c>
      <c r="AD56" s="274">
        <v>243</v>
      </c>
      <c r="AE56" s="274">
        <v>255</v>
      </c>
      <c r="AF56" s="274">
        <v>266</v>
      </c>
      <c r="AG56" s="274">
        <v>255</v>
      </c>
      <c r="AH56" s="274">
        <v>290</v>
      </c>
      <c r="AI56" s="274">
        <v>217</v>
      </c>
      <c r="AJ56" s="274">
        <v>224</v>
      </c>
      <c r="AK56" s="274">
        <v>236</v>
      </c>
      <c r="AL56" s="274">
        <v>261</v>
      </c>
      <c r="AM56" s="274">
        <v>223</v>
      </c>
      <c r="AN56" s="274">
        <v>213</v>
      </c>
      <c r="AO56" s="274">
        <v>164</v>
      </c>
      <c r="AP56" s="274">
        <v>193</v>
      </c>
      <c r="AQ56" s="274">
        <v>200</v>
      </c>
      <c r="AR56" s="274">
        <v>183</v>
      </c>
      <c r="AS56" s="274">
        <v>152</v>
      </c>
      <c r="AT56" s="274">
        <v>156</v>
      </c>
      <c r="AU56" s="274">
        <v>154</v>
      </c>
      <c r="AV56" s="274">
        <v>177</v>
      </c>
      <c r="AW56" s="274">
        <v>174</v>
      </c>
      <c r="AX56" s="274">
        <v>165</v>
      </c>
      <c r="AY56" s="274">
        <v>185</v>
      </c>
      <c r="AZ56" s="274">
        <v>208</v>
      </c>
      <c r="BA56" s="274">
        <v>192</v>
      </c>
      <c r="BB56" s="274">
        <v>198</v>
      </c>
      <c r="BC56" s="274">
        <v>218</v>
      </c>
      <c r="BD56" s="274">
        <v>223</v>
      </c>
      <c r="BE56" s="274">
        <v>214</v>
      </c>
      <c r="BF56" s="274">
        <v>245</v>
      </c>
      <c r="BG56" s="274">
        <v>214</v>
      </c>
      <c r="BH56" s="274">
        <v>200</v>
      </c>
      <c r="BI56" s="274">
        <v>205</v>
      </c>
      <c r="BJ56" s="274">
        <v>202</v>
      </c>
      <c r="BK56" s="274">
        <v>181</v>
      </c>
      <c r="BL56" s="274">
        <v>179</v>
      </c>
      <c r="BM56" s="274">
        <v>175</v>
      </c>
      <c r="BN56" s="274">
        <v>187</v>
      </c>
      <c r="BO56" s="274">
        <v>123</v>
      </c>
      <c r="BP56" s="274">
        <v>121</v>
      </c>
      <c r="BQ56" s="274">
        <v>122</v>
      </c>
      <c r="BR56" s="274">
        <v>118</v>
      </c>
      <c r="BS56" s="274">
        <v>91</v>
      </c>
      <c r="BT56" s="274">
        <v>124</v>
      </c>
      <c r="BU56" s="274">
        <v>95</v>
      </c>
      <c r="BV56" s="274">
        <v>128</v>
      </c>
      <c r="BW56" s="274">
        <v>107</v>
      </c>
      <c r="BX56" s="274">
        <v>116</v>
      </c>
      <c r="BY56" s="274">
        <v>90</v>
      </c>
      <c r="BZ56" s="274">
        <v>81</v>
      </c>
      <c r="CA56" s="274">
        <v>80</v>
      </c>
      <c r="CB56" s="274">
        <v>75</v>
      </c>
      <c r="CC56" s="274">
        <v>61</v>
      </c>
      <c r="CD56" s="274">
        <v>86</v>
      </c>
      <c r="CE56" s="274">
        <v>68</v>
      </c>
      <c r="CF56" s="274">
        <v>66</v>
      </c>
      <c r="CG56" s="274">
        <v>61</v>
      </c>
      <c r="CH56" s="274">
        <v>53</v>
      </c>
      <c r="CI56" s="274">
        <v>56</v>
      </c>
      <c r="CJ56" s="274">
        <v>47</v>
      </c>
      <c r="CK56" s="274">
        <v>29</v>
      </c>
      <c r="CL56" s="274">
        <v>38</v>
      </c>
      <c r="CM56" s="274">
        <v>24</v>
      </c>
      <c r="CN56" s="274">
        <v>27</v>
      </c>
      <c r="CO56" s="274">
        <v>77</v>
      </c>
    </row>
    <row r="57" spans="1:93" ht="19.95" customHeight="1">
      <c r="A57" s="274" t="s">
        <v>530</v>
      </c>
      <c r="B57" s="274">
        <v>14490</v>
      </c>
      <c r="C57" s="274">
        <v>139</v>
      </c>
      <c r="D57" s="274">
        <v>181</v>
      </c>
      <c r="E57" s="274">
        <v>140</v>
      </c>
      <c r="F57" s="274">
        <v>148</v>
      </c>
      <c r="G57" s="274">
        <v>157</v>
      </c>
      <c r="H57" s="274">
        <v>145</v>
      </c>
      <c r="I57" s="274">
        <v>169</v>
      </c>
      <c r="J57" s="274">
        <v>157</v>
      </c>
      <c r="K57" s="274">
        <v>142</v>
      </c>
      <c r="L57" s="274">
        <v>144</v>
      </c>
      <c r="M57" s="274">
        <v>118</v>
      </c>
      <c r="N57" s="274">
        <v>160</v>
      </c>
      <c r="O57" s="274">
        <v>130</v>
      </c>
      <c r="P57" s="274">
        <v>135</v>
      </c>
      <c r="Q57" s="274">
        <v>137</v>
      </c>
      <c r="R57" s="274">
        <v>126</v>
      </c>
      <c r="S57" s="274">
        <v>164</v>
      </c>
      <c r="T57" s="274">
        <v>173</v>
      </c>
      <c r="U57" s="274">
        <v>127</v>
      </c>
      <c r="V57" s="274">
        <v>137</v>
      </c>
      <c r="W57" s="274">
        <v>135</v>
      </c>
      <c r="X57" s="274">
        <v>166</v>
      </c>
      <c r="Y57" s="274">
        <v>178</v>
      </c>
      <c r="Z57" s="274">
        <v>223</v>
      </c>
      <c r="AA57" s="274">
        <v>260</v>
      </c>
      <c r="AB57" s="274">
        <v>264</v>
      </c>
      <c r="AC57" s="274">
        <v>263</v>
      </c>
      <c r="AD57" s="274">
        <v>325</v>
      </c>
      <c r="AE57" s="274">
        <v>355</v>
      </c>
      <c r="AF57" s="274">
        <v>356</v>
      </c>
      <c r="AG57" s="274">
        <v>341</v>
      </c>
      <c r="AH57" s="274">
        <v>322</v>
      </c>
      <c r="AI57" s="274">
        <v>283</v>
      </c>
      <c r="AJ57" s="274">
        <v>262</v>
      </c>
      <c r="AK57" s="274">
        <v>301</v>
      </c>
      <c r="AL57" s="274">
        <v>252</v>
      </c>
      <c r="AM57" s="274">
        <v>237</v>
      </c>
      <c r="AN57" s="274">
        <v>218</v>
      </c>
      <c r="AO57" s="274">
        <v>248</v>
      </c>
      <c r="AP57" s="274">
        <v>189</v>
      </c>
      <c r="AQ57" s="274">
        <v>197</v>
      </c>
      <c r="AR57" s="274">
        <v>216</v>
      </c>
      <c r="AS57" s="274">
        <v>144</v>
      </c>
      <c r="AT57" s="274">
        <v>183</v>
      </c>
      <c r="AU57" s="274">
        <v>141</v>
      </c>
      <c r="AV57" s="274">
        <v>137</v>
      </c>
      <c r="AW57" s="274">
        <v>166</v>
      </c>
      <c r="AX57" s="274">
        <v>159</v>
      </c>
      <c r="AY57" s="274">
        <v>153</v>
      </c>
      <c r="AZ57" s="274">
        <v>168</v>
      </c>
      <c r="BA57" s="274">
        <v>197</v>
      </c>
      <c r="BB57" s="274">
        <v>193</v>
      </c>
      <c r="BC57" s="274">
        <v>218</v>
      </c>
      <c r="BD57" s="274">
        <v>182</v>
      </c>
      <c r="BE57" s="274">
        <v>203</v>
      </c>
      <c r="BF57" s="274">
        <v>220</v>
      </c>
      <c r="BG57" s="274">
        <v>209</v>
      </c>
      <c r="BH57" s="274">
        <v>195</v>
      </c>
      <c r="BI57" s="274">
        <v>208</v>
      </c>
      <c r="BJ57" s="274">
        <v>171</v>
      </c>
      <c r="BK57" s="274">
        <v>177</v>
      </c>
      <c r="BL57" s="274">
        <v>186</v>
      </c>
      <c r="BM57" s="274">
        <v>164</v>
      </c>
      <c r="BN57" s="274">
        <v>136</v>
      </c>
      <c r="BO57" s="274">
        <v>153</v>
      </c>
      <c r="BP57" s="274">
        <v>93</v>
      </c>
      <c r="BQ57" s="274">
        <v>91</v>
      </c>
      <c r="BR57" s="274">
        <v>89</v>
      </c>
      <c r="BS57" s="274">
        <v>104</v>
      </c>
      <c r="BT57" s="274">
        <v>96</v>
      </c>
      <c r="BU57" s="274">
        <v>93</v>
      </c>
      <c r="BV57" s="274">
        <v>97</v>
      </c>
      <c r="BW57" s="274">
        <v>116</v>
      </c>
      <c r="BX57" s="274">
        <v>94</v>
      </c>
      <c r="BY57" s="274">
        <v>68</v>
      </c>
      <c r="BZ57" s="274">
        <v>70</v>
      </c>
      <c r="CA57" s="274">
        <v>84</v>
      </c>
      <c r="CB57" s="274">
        <v>70</v>
      </c>
      <c r="CC57" s="274">
        <v>80</v>
      </c>
      <c r="CD57" s="274">
        <v>76</v>
      </c>
      <c r="CE57" s="274">
        <v>75</v>
      </c>
      <c r="CF57" s="274">
        <v>70</v>
      </c>
      <c r="CG57" s="274">
        <v>65</v>
      </c>
      <c r="CH57" s="274">
        <v>50</v>
      </c>
      <c r="CI57" s="274">
        <v>65</v>
      </c>
      <c r="CJ57" s="274">
        <v>47</v>
      </c>
      <c r="CK57" s="274">
        <v>42</v>
      </c>
      <c r="CL57" s="274">
        <v>43</v>
      </c>
      <c r="CM57" s="274">
        <v>33</v>
      </c>
      <c r="CN57" s="274">
        <v>21</v>
      </c>
      <c r="CO57" s="274">
        <v>75</v>
      </c>
    </row>
    <row r="58" spans="1:93" ht="19.95" customHeight="1">
      <c r="A58" s="274" t="s">
        <v>531</v>
      </c>
      <c r="B58" s="274">
        <v>12961</v>
      </c>
      <c r="C58" s="274">
        <v>107</v>
      </c>
      <c r="D58" s="274">
        <v>93</v>
      </c>
      <c r="E58" s="274">
        <v>107</v>
      </c>
      <c r="F58" s="274">
        <v>101</v>
      </c>
      <c r="G58" s="274">
        <v>117</v>
      </c>
      <c r="H58" s="274">
        <v>125</v>
      </c>
      <c r="I58" s="274">
        <v>109</v>
      </c>
      <c r="J58" s="274">
        <v>111</v>
      </c>
      <c r="K58" s="274">
        <v>129</v>
      </c>
      <c r="L58" s="274">
        <v>119</v>
      </c>
      <c r="M58" s="274">
        <v>107</v>
      </c>
      <c r="N58" s="274">
        <v>144</v>
      </c>
      <c r="O58" s="274">
        <v>120</v>
      </c>
      <c r="P58" s="274">
        <v>107</v>
      </c>
      <c r="Q58" s="274">
        <v>117</v>
      </c>
      <c r="R58" s="274">
        <v>105</v>
      </c>
      <c r="S58" s="274">
        <v>112</v>
      </c>
      <c r="T58" s="274">
        <v>109</v>
      </c>
      <c r="U58" s="274">
        <v>82</v>
      </c>
      <c r="V58" s="274">
        <v>72</v>
      </c>
      <c r="W58" s="274">
        <v>91</v>
      </c>
      <c r="X58" s="274">
        <v>94</v>
      </c>
      <c r="Y58" s="274">
        <v>123</v>
      </c>
      <c r="Z58" s="274">
        <v>135</v>
      </c>
      <c r="AA58" s="274">
        <v>180</v>
      </c>
      <c r="AB58" s="274">
        <v>221</v>
      </c>
      <c r="AC58" s="274">
        <v>234</v>
      </c>
      <c r="AD58" s="274">
        <v>300</v>
      </c>
      <c r="AE58" s="274">
        <v>332</v>
      </c>
      <c r="AF58" s="274">
        <v>264</v>
      </c>
      <c r="AG58" s="274">
        <v>276</v>
      </c>
      <c r="AH58" s="274">
        <v>295</v>
      </c>
      <c r="AI58" s="274">
        <v>272</v>
      </c>
      <c r="AJ58" s="274">
        <v>240</v>
      </c>
      <c r="AK58" s="274">
        <v>268</v>
      </c>
      <c r="AL58" s="274">
        <v>298</v>
      </c>
      <c r="AM58" s="274">
        <v>216</v>
      </c>
      <c r="AN58" s="274">
        <v>232</v>
      </c>
      <c r="AO58" s="274">
        <v>217</v>
      </c>
      <c r="AP58" s="274">
        <v>218</v>
      </c>
      <c r="AQ58" s="274">
        <v>224</v>
      </c>
      <c r="AR58" s="274">
        <v>193</v>
      </c>
      <c r="AS58" s="274">
        <v>188</v>
      </c>
      <c r="AT58" s="274">
        <v>155</v>
      </c>
      <c r="AU58" s="274">
        <v>149</v>
      </c>
      <c r="AV58" s="274">
        <v>168</v>
      </c>
      <c r="AW58" s="274">
        <v>150</v>
      </c>
      <c r="AX58" s="274">
        <v>136</v>
      </c>
      <c r="AY58" s="274">
        <v>160</v>
      </c>
      <c r="AZ58" s="274">
        <v>191</v>
      </c>
      <c r="BA58" s="274">
        <v>193</v>
      </c>
      <c r="BB58" s="274">
        <v>173</v>
      </c>
      <c r="BC58" s="274">
        <v>186</v>
      </c>
      <c r="BD58" s="274">
        <v>175</v>
      </c>
      <c r="BE58" s="274">
        <v>187</v>
      </c>
      <c r="BF58" s="274">
        <v>177</v>
      </c>
      <c r="BG58" s="274">
        <v>178</v>
      </c>
      <c r="BH58" s="274">
        <v>197</v>
      </c>
      <c r="BI58" s="274">
        <v>189</v>
      </c>
      <c r="BJ58" s="274">
        <v>163</v>
      </c>
      <c r="BK58" s="274">
        <v>163</v>
      </c>
      <c r="BL58" s="274">
        <v>174</v>
      </c>
      <c r="BM58" s="274">
        <v>174</v>
      </c>
      <c r="BN58" s="274">
        <v>179</v>
      </c>
      <c r="BO58" s="274">
        <v>146</v>
      </c>
      <c r="BP58" s="274">
        <v>121</v>
      </c>
      <c r="BQ58" s="274">
        <v>128</v>
      </c>
      <c r="BR58" s="274">
        <v>91</v>
      </c>
      <c r="BS58" s="274">
        <v>98</v>
      </c>
      <c r="BT58" s="274">
        <v>114</v>
      </c>
      <c r="BU58" s="274">
        <v>97</v>
      </c>
      <c r="BV58" s="274">
        <v>113</v>
      </c>
      <c r="BW58" s="274">
        <v>108</v>
      </c>
      <c r="BX58" s="274">
        <v>106</v>
      </c>
      <c r="BY58" s="274">
        <v>68</v>
      </c>
      <c r="BZ58" s="274">
        <v>67</v>
      </c>
      <c r="CA58" s="274">
        <v>86</v>
      </c>
      <c r="CB58" s="274">
        <v>81</v>
      </c>
      <c r="CC58" s="274">
        <v>58</v>
      </c>
      <c r="CD58" s="274">
        <v>47</v>
      </c>
      <c r="CE58" s="274">
        <v>68</v>
      </c>
      <c r="CF58" s="274">
        <v>59</v>
      </c>
      <c r="CG58" s="274">
        <v>55</v>
      </c>
      <c r="CH58" s="274">
        <v>63</v>
      </c>
      <c r="CI58" s="274">
        <v>34</v>
      </c>
      <c r="CJ58" s="274">
        <v>55</v>
      </c>
      <c r="CK58" s="274">
        <v>30</v>
      </c>
      <c r="CL58" s="274">
        <v>24</v>
      </c>
      <c r="CM58" s="274">
        <v>28</v>
      </c>
      <c r="CN58" s="274">
        <v>27</v>
      </c>
      <c r="CO58" s="274">
        <v>68</v>
      </c>
    </row>
    <row r="59" spans="1:93" ht="19.95" customHeight="1">
      <c r="A59" s="274" t="s">
        <v>532</v>
      </c>
      <c r="B59" s="274">
        <v>16696</v>
      </c>
      <c r="C59" s="274">
        <v>175</v>
      </c>
      <c r="D59" s="274">
        <v>198</v>
      </c>
      <c r="E59" s="274">
        <v>195</v>
      </c>
      <c r="F59" s="274">
        <v>203</v>
      </c>
      <c r="G59" s="274">
        <v>207</v>
      </c>
      <c r="H59" s="274">
        <v>216</v>
      </c>
      <c r="I59" s="274">
        <v>182</v>
      </c>
      <c r="J59" s="274">
        <v>208</v>
      </c>
      <c r="K59" s="274">
        <v>195</v>
      </c>
      <c r="L59" s="274">
        <v>190</v>
      </c>
      <c r="M59" s="274">
        <v>188</v>
      </c>
      <c r="N59" s="274">
        <v>171</v>
      </c>
      <c r="O59" s="274">
        <v>161</v>
      </c>
      <c r="P59" s="274">
        <v>131</v>
      </c>
      <c r="Q59" s="274">
        <v>147</v>
      </c>
      <c r="R59" s="274">
        <v>148</v>
      </c>
      <c r="S59" s="274">
        <v>144</v>
      </c>
      <c r="T59" s="274">
        <v>154</v>
      </c>
      <c r="U59" s="274">
        <v>135</v>
      </c>
      <c r="V59" s="274">
        <v>114</v>
      </c>
      <c r="W59" s="274">
        <v>160</v>
      </c>
      <c r="X59" s="274">
        <v>148</v>
      </c>
      <c r="Y59" s="274">
        <v>177</v>
      </c>
      <c r="Z59" s="274">
        <v>222</v>
      </c>
      <c r="AA59" s="274">
        <v>249</v>
      </c>
      <c r="AB59" s="274">
        <v>266</v>
      </c>
      <c r="AC59" s="274">
        <v>327</v>
      </c>
      <c r="AD59" s="274">
        <v>349</v>
      </c>
      <c r="AE59" s="274">
        <v>379</v>
      </c>
      <c r="AF59" s="274">
        <v>403</v>
      </c>
      <c r="AG59" s="274">
        <v>365</v>
      </c>
      <c r="AH59" s="274">
        <v>356</v>
      </c>
      <c r="AI59" s="274">
        <v>319</v>
      </c>
      <c r="AJ59" s="274">
        <v>306</v>
      </c>
      <c r="AK59" s="274">
        <v>299</v>
      </c>
      <c r="AL59" s="274">
        <v>301</v>
      </c>
      <c r="AM59" s="274">
        <v>213</v>
      </c>
      <c r="AN59" s="274">
        <v>238</v>
      </c>
      <c r="AO59" s="274">
        <v>237</v>
      </c>
      <c r="AP59" s="274">
        <v>245</v>
      </c>
      <c r="AQ59" s="274">
        <v>248</v>
      </c>
      <c r="AR59" s="274">
        <v>247</v>
      </c>
      <c r="AS59" s="274">
        <v>221</v>
      </c>
      <c r="AT59" s="274">
        <v>187</v>
      </c>
      <c r="AU59" s="274">
        <v>211</v>
      </c>
      <c r="AV59" s="274">
        <v>195</v>
      </c>
      <c r="AW59" s="274">
        <v>184</v>
      </c>
      <c r="AX59" s="274">
        <v>197</v>
      </c>
      <c r="AY59" s="274">
        <v>198</v>
      </c>
      <c r="AZ59" s="274">
        <v>219</v>
      </c>
      <c r="BA59" s="274">
        <v>225</v>
      </c>
      <c r="BB59" s="274">
        <v>221</v>
      </c>
      <c r="BC59" s="274">
        <v>216</v>
      </c>
      <c r="BD59" s="274">
        <v>210</v>
      </c>
      <c r="BE59" s="274">
        <v>203</v>
      </c>
      <c r="BF59" s="274">
        <v>225</v>
      </c>
      <c r="BG59" s="274">
        <v>263</v>
      </c>
      <c r="BH59" s="274">
        <v>232</v>
      </c>
      <c r="BI59" s="274">
        <v>220</v>
      </c>
      <c r="BJ59" s="274">
        <v>225</v>
      </c>
      <c r="BK59" s="274">
        <v>237</v>
      </c>
      <c r="BL59" s="274">
        <v>203</v>
      </c>
      <c r="BM59" s="274">
        <v>197</v>
      </c>
      <c r="BN59" s="274">
        <v>199</v>
      </c>
      <c r="BO59" s="274">
        <v>212</v>
      </c>
      <c r="BP59" s="274">
        <v>205</v>
      </c>
      <c r="BQ59" s="274">
        <v>166</v>
      </c>
      <c r="BR59" s="274">
        <v>149</v>
      </c>
      <c r="BS59" s="274">
        <v>138</v>
      </c>
      <c r="BT59" s="274">
        <v>129</v>
      </c>
      <c r="BU59" s="274">
        <v>113</v>
      </c>
      <c r="BV59" s="274">
        <v>117</v>
      </c>
      <c r="BW59" s="274">
        <v>120</v>
      </c>
      <c r="BX59" s="274">
        <v>127</v>
      </c>
      <c r="BY59" s="274">
        <v>86</v>
      </c>
      <c r="BZ59" s="274">
        <v>93</v>
      </c>
      <c r="CA59" s="274">
        <v>89</v>
      </c>
      <c r="CB59" s="274">
        <v>55</v>
      </c>
      <c r="CC59" s="274">
        <v>73</v>
      </c>
      <c r="CD59" s="274">
        <v>59</v>
      </c>
      <c r="CE59" s="274">
        <v>73</v>
      </c>
      <c r="CF59" s="274">
        <v>63</v>
      </c>
      <c r="CG59" s="274">
        <v>73</v>
      </c>
      <c r="CH59" s="274">
        <v>40</v>
      </c>
      <c r="CI59" s="274">
        <v>50</v>
      </c>
      <c r="CJ59" s="274">
        <v>40</v>
      </c>
      <c r="CK59" s="274">
        <v>38</v>
      </c>
      <c r="CL59" s="274">
        <v>36</v>
      </c>
      <c r="CM59" s="274">
        <v>30</v>
      </c>
      <c r="CN59" s="274">
        <v>24</v>
      </c>
      <c r="CO59" s="274">
        <v>94</v>
      </c>
    </row>
    <row r="60" spans="1:93" ht="19.95" customHeight="1">
      <c r="A60" s="274" t="s">
        <v>533</v>
      </c>
      <c r="B60" s="274">
        <v>4825</v>
      </c>
      <c r="C60" s="274">
        <v>55</v>
      </c>
      <c r="D60" s="274">
        <v>45</v>
      </c>
      <c r="E60" s="274">
        <v>67</v>
      </c>
      <c r="F60" s="274">
        <v>67</v>
      </c>
      <c r="G60" s="274">
        <v>71</v>
      </c>
      <c r="H60" s="274">
        <v>59</v>
      </c>
      <c r="I60" s="274">
        <v>56</v>
      </c>
      <c r="J60" s="274">
        <v>62</v>
      </c>
      <c r="K60" s="274">
        <v>55</v>
      </c>
      <c r="L60" s="274">
        <v>77</v>
      </c>
      <c r="M60" s="274">
        <v>77</v>
      </c>
      <c r="N60" s="274">
        <v>64</v>
      </c>
      <c r="O60" s="274">
        <v>57</v>
      </c>
      <c r="P60" s="274">
        <v>56</v>
      </c>
      <c r="Q60" s="274">
        <v>55</v>
      </c>
      <c r="R60" s="274">
        <v>63</v>
      </c>
      <c r="S60" s="274">
        <v>44</v>
      </c>
      <c r="T60" s="274">
        <v>43</v>
      </c>
      <c r="U60" s="274">
        <v>36</v>
      </c>
      <c r="V60" s="274">
        <v>39</v>
      </c>
      <c r="W60" s="274">
        <v>36</v>
      </c>
      <c r="X60" s="274">
        <v>41</v>
      </c>
      <c r="Y60" s="274">
        <v>45</v>
      </c>
      <c r="Z60" s="274">
        <v>68</v>
      </c>
      <c r="AA60" s="274">
        <v>59</v>
      </c>
      <c r="AB60" s="274">
        <v>67</v>
      </c>
      <c r="AC60" s="274">
        <v>65</v>
      </c>
      <c r="AD60" s="274">
        <v>99</v>
      </c>
      <c r="AE60" s="274">
        <v>89</v>
      </c>
      <c r="AF60" s="274">
        <v>89</v>
      </c>
      <c r="AG60" s="274">
        <v>90</v>
      </c>
      <c r="AH60" s="274">
        <v>84</v>
      </c>
      <c r="AI60" s="274">
        <v>98</v>
      </c>
      <c r="AJ60" s="274">
        <v>95</v>
      </c>
      <c r="AK60" s="274">
        <v>72</v>
      </c>
      <c r="AL60" s="274">
        <v>59</v>
      </c>
      <c r="AM60" s="274">
        <v>60</v>
      </c>
      <c r="AN60" s="274">
        <v>70</v>
      </c>
      <c r="AO60" s="274">
        <v>68</v>
      </c>
      <c r="AP60" s="274">
        <v>62</v>
      </c>
      <c r="AQ60" s="274">
        <v>78</v>
      </c>
      <c r="AR60" s="274">
        <v>50</v>
      </c>
      <c r="AS60" s="274">
        <v>74</v>
      </c>
      <c r="AT60" s="274">
        <v>54</v>
      </c>
      <c r="AU60" s="274">
        <v>54</v>
      </c>
      <c r="AV60" s="274">
        <v>60</v>
      </c>
      <c r="AW60" s="274">
        <v>61</v>
      </c>
      <c r="AX60" s="274">
        <v>42</v>
      </c>
      <c r="AY60" s="274">
        <v>35</v>
      </c>
      <c r="AZ60" s="274">
        <v>63</v>
      </c>
      <c r="BA60" s="274">
        <v>57</v>
      </c>
      <c r="BB60" s="274">
        <v>65</v>
      </c>
      <c r="BC60" s="274">
        <v>64</v>
      </c>
      <c r="BD60" s="274">
        <v>71</v>
      </c>
      <c r="BE60" s="274">
        <v>65</v>
      </c>
      <c r="BF60" s="274">
        <v>67</v>
      </c>
      <c r="BG60" s="274">
        <v>57</v>
      </c>
      <c r="BH60" s="274">
        <v>77</v>
      </c>
      <c r="BI60" s="274">
        <v>60</v>
      </c>
      <c r="BJ60" s="274">
        <v>61</v>
      </c>
      <c r="BK60" s="274">
        <v>62</v>
      </c>
      <c r="BL60" s="274">
        <v>56</v>
      </c>
      <c r="BM60" s="274">
        <v>49</v>
      </c>
      <c r="BN60" s="274">
        <v>64</v>
      </c>
      <c r="BO60" s="274">
        <v>37</v>
      </c>
      <c r="BP60" s="274">
        <v>50</v>
      </c>
      <c r="BQ60" s="274">
        <v>42</v>
      </c>
      <c r="BR60" s="274">
        <v>46</v>
      </c>
      <c r="BS60" s="274">
        <v>37</v>
      </c>
      <c r="BT60" s="274">
        <v>33</v>
      </c>
      <c r="BU60" s="274">
        <v>55</v>
      </c>
      <c r="BV60" s="274">
        <v>29</v>
      </c>
      <c r="BW60" s="274">
        <v>31</v>
      </c>
      <c r="BX60" s="274">
        <v>35</v>
      </c>
      <c r="BY60" s="274">
        <v>39</v>
      </c>
      <c r="BZ60" s="274">
        <v>29</v>
      </c>
      <c r="CA60" s="274">
        <v>38</v>
      </c>
      <c r="CB60" s="274">
        <v>28</v>
      </c>
      <c r="CC60" s="274">
        <v>20</v>
      </c>
      <c r="CD60" s="274">
        <v>27</v>
      </c>
      <c r="CE60" s="274">
        <v>31</v>
      </c>
      <c r="CF60" s="274">
        <v>30</v>
      </c>
      <c r="CG60" s="274">
        <v>25</v>
      </c>
      <c r="CH60" s="274">
        <v>26</v>
      </c>
      <c r="CI60" s="274">
        <v>15</v>
      </c>
      <c r="CJ60" s="274">
        <v>20</v>
      </c>
      <c r="CK60" s="274">
        <v>19</v>
      </c>
      <c r="CL60" s="274">
        <v>18</v>
      </c>
      <c r="CM60" s="274">
        <v>13</v>
      </c>
      <c r="CN60" s="274">
        <v>9</v>
      </c>
      <c r="CO60" s="274">
        <v>33</v>
      </c>
    </row>
    <row r="61" spans="1:93" ht="19.95" customHeight="1">
      <c r="A61" s="274" t="s">
        <v>534</v>
      </c>
      <c r="B61" s="274">
        <v>12464</v>
      </c>
      <c r="C61" s="274">
        <v>155</v>
      </c>
      <c r="D61" s="274">
        <v>148</v>
      </c>
      <c r="E61" s="274">
        <v>160</v>
      </c>
      <c r="F61" s="274">
        <v>164</v>
      </c>
      <c r="G61" s="274">
        <v>163</v>
      </c>
      <c r="H61" s="274">
        <v>142</v>
      </c>
      <c r="I61" s="274">
        <v>132</v>
      </c>
      <c r="J61" s="274">
        <v>129</v>
      </c>
      <c r="K61" s="274">
        <v>157</v>
      </c>
      <c r="L61" s="274">
        <v>157</v>
      </c>
      <c r="M61" s="274">
        <v>148</v>
      </c>
      <c r="N61" s="274">
        <v>130</v>
      </c>
      <c r="O61" s="274">
        <v>153</v>
      </c>
      <c r="P61" s="274">
        <v>131</v>
      </c>
      <c r="Q61" s="274">
        <v>117</v>
      </c>
      <c r="R61" s="274">
        <v>153</v>
      </c>
      <c r="S61" s="274">
        <v>114</v>
      </c>
      <c r="T61" s="274">
        <v>113</v>
      </c>
      <c r="U61" s="274">
        <v>93</v>
      </c>
      <c r="V61" s="274">
        <v>96</v>
      </c>
      <c r="W61" s="274">
        <v>96</v>
      </c>
      <c r="X61" s="274">
        <v>113</v>
      </c>
      <c r="Y61" s="274">
        <v>131</v>
      </c>
      <c r="Z61" s="274">
        <v>176</v>
      </c>
      <c r="AA61" s="274">
        <v>186</v>
      </c>
      <c r="AB61" s="274">
        <v>165</v>
      </c>
      <c r="AC61" s="274">
        <v>191</v>
      </c>
      <c r="AD61" s="274">
        <v>241</v>
      </c>
      <c r="AE61" s="274">
        <v>256</v>
      </c>
      <c r="AF61" s="274">
        <v>264</v>
      </c>
      <c r="AG61" s="274">
        <v>254</v>
      </c>
      <c r="AH61" s="274">
        <v>263</v>
      </c>
      <c r="AI61" s="274">
        <v>241</v>
      </c>
      <c r="AJ61" s="274">
        <v>251</v>
      </c>
      <c r="AK61" s="274">
        <v>252</v>
      </c>
      <c r="AL61" s="274">
        <v>247</v>
      </c>
      <c r="AM61" s="274">
        <v>236</v>
      </c>
      <c r="AN61" s="274">
        <v>206</v>
      </c>
      <c r="AO61" s="274">
        <v>202</v>
      </c>
      <c r="AP61" s="274">
        <v>244</v>
      </c>
      <c r="AQ61" s="274">
        <v>223</v>
      </c>
      <c r="AR61" s="274">
        <v>223</v>
      </c>
      <c r="AS61" s="274">
        <v>193</v>
      </c>
      <c r="AT61" s="274">
        <v>153</v>
      </c>
      <c r="AU61" s="274">
        <v>168</v>
      </c>
      <c r="AV61" s="274">
        <v>186</v>
      </c>
      <c r="AW61" s="274">
        <v>156</v>
      </c>
      <c r="AX61" s="274">
        <v>173</v>
      </c>
      <c r="AY61" s="274">
        <v>177</v>
      </c>
      <c r="AZ61" s="274">
        <v>171</v>
      </c>
      <c r="BA61" s="274">
        <v>161</v>
      </c>
      <c r="BB61" s="274">
        <v>147</v>
      </c>
      <c r="BC61" s="274">
        <v>156</v>
      </c>
      <c r="BD61" s="274">
        <v>147</v>
      </c>
      <c r="BE61" s="274">
        <v>189</v>
      </c>
      <c r="BF61" s="274">
        <v>150</v>
      </c>
      <c r="BG61" s="274">
        <v>160</v>
      </c>
      <c r="BH61" s="274">
        <v>151</v>
      </c>
      <c r="BI61" s="274">
        <v>148</v>
      </c>
      <c r="BJ61" s="274">
        <v>159</v>
      </c>
      <c r="BK61" s="274">
        <v>153</v>
      </c>
      <c r="BL61" s="274">
        <v>131</v>
      </c>
      <c r="BM61" s="274">
        <v>148</v>
      </c>
      <c r="BN61" s="274">
        <v>115</v>
      </c>
      <c r="BO61" s="274">
        <v>110</v>
      </c>
      <c r="BP61" s="274">
        <v>113</v>
      </c>
      <c r="BQ61" s="274">
        <v>109</v>
      </c>
      <c r="BR61" s="274">
        <v>85</v>
      </c>
      <c r="BS61" s="274">
        <v>96</v>
      </c>
      <c r="BT61" s="274">
        <v>89</v>
      </c>
      <c r="BU61" s="274">
        <v>92</v>
      </c>
      <c r="BV61" s="274">
        <v>88</v>
      </c>
      <c r="BW61" s="274">
        <v>74</v>
      </c>
      <c r="BX61" s="274">
        <v>59</v>
      </c>
      <c r="BY61" s="274">
        <v>55</v>
      </c>
      <c r="BZ61" s="274">
        <v>45</v>
      </c>
      <c r="CA61" s="274">
        <v>61</v>
      </c>
      <c r="CB61" s="274">
        <v>52</v>
      </c>
      <c r="CC61" s="274">
        <v>45</v>
      </c>
      <c r="CD61" s="274">
        <v>46</v>
      </c>
      <c r="CE61" s="274">
        <v>43</v>
      </c>
      <c r="CF61" s="274">
        <v>43</v>
      </c>
      <c r="CG61" s="274">
        <v>42</v>
      </c>
      <c r="CH61" s="274">
        <v>37</v>
      </c>
      <c r="CI61" s="274">
        <v>28</v>
      </c>
      <c r="CJ61" s="274">
        <v>32</v>
      </c>
      <c r="CK61" s="274">
        <v>25</v>
      </c>
      <c r="CL61" s="274">
        <v>20</v>
      </c>
      <c r="CM61" s="274">
        <v>16</v>
      </c>
      <c r="CN61" s="274">
        <v>13</v>
      </c>
      <c r="CO61" s="274">
        <v>38</v>
      </c>
    </row>
    <row r="62" spans="1:93" ht="19.95" customHeight="1">
      <c r="A62" s="274" t="s">
        <v>535</v>
      </c>
      <c r="B62" s="274">
        <v>14934</v>
      </c>
      <c r="C62" s="274">
        <v>91</v>
      </c>
      <c r="D62" s="274">
        <v>88</v>
      </c>
      <c r="E62" s="274">
        <v>78</v>
      </c>
      <c r="F62" s="274">
        <v>83</v>
      </c>
      <c r="G62" s="274">
        <v>69</v>
      </c>
      <c r="H62" s="274">
        <v>86</v>
      </c>
      <c r="I62" s="274">
        <v>90</v>
      </c>
      <c r="J62" s="274">
        <v>81</v>
      </c>
      <c r="K62" s="274">
        <v>79</v>
      </c>
      <c r="L62" s="274">
        <v>88</v>
      </c>
      <c r="M62" s="274">
        <v>54</v>
      </c>
      <c r="N62" s="274">
        <v>67</v>
      </c>
      <c r="O62" s="274">
        <v>42</v>
      </c>
      <c r="P62" s="274">
        <v>54</v>
      </c>
      <c r="Q62" s="274">
        <v>48</v>
      </c>
      <c r="R62" s="274">
        <v>39</v>
      </c>
      <c r="S62" s="274">
        <v>38</v>
      </c>
      <c r="T62" s="274">
        <v>62</v>
      </c>
      <c r="U62" s="274">
        <v>158</v>
      </c>
      <c r="V62" s="274">
        <v>421</v>
      </c>
      <c r="W62" s="274">
        <v>561</v>
      </c>
      <c r="X62" s="274">
        <v>645</v>
      </c>
      <c r="Y62" s="274">
        <v>829</v>
      </c>
      <c r="Z62" s="274">
        <v>1107</v>
      </c>
      <c r="AA62" s="274">
        <v>865</v>
      </c>
      <c r="AB62" s="274">
        <v>711</v>
      </c>
      <c r="AC62" s="274">
        <v>556</v>
      </c>
      <c r="AD62" s="274">
        <v>548</v>
      </c>
      <c r="AE62" s="274">
        <v>520</v>
      </c>
      <c r="AF62" s="274">
        <v>457</v>
      </c>
      <c r="AG62" s="274">
        <v>415</v>
      </c>
      <c r="AH62" s="274">
        <v>394</v>
      </c>
      <c r="AI62" s="274">
        <v>371</v>
      </c>
      <c r="AJ62" s="274">
        <v>312</v>
      </c>
      <c r="AK62" s="274">
        <v>307</v>
      </c>
      <c r="AL62" s="274">
        <v>286</v>
      </c>
      <c r="AM62" s="274">
        <v>248</v>
      </c>
      <c r="AN62" s="274">
        <v>198</v>
      </c>
      <c r="AO62" s="274">
        <v>266</v>
      </c>
      <c r="AP62" s="274">
        <v>258</v>
      </c>
      <c r="AQ62" s="274">
        <v>183</v>
      </c>
      <c r="AR62" s="274">
        <v>160</v>
      </c>
      <c r="AS62" s="274">
        <v>142</v>
      </c>
      <c r="AT62" s="274">
        <v>134</v>
      </c>
      <c r="AU62" s="274">
        <v>113</v>
      </c>
      <c r="AV62" s="274">
        <v>116</v>
      </c>
      <c r="AW62" s="274">
        <v>96</v>
      </c>
      <c r="AX62" s="274">
        <v>102</v>
      </c>
      <c r="AY62" s="274">
        <v>115</v>
      </c>
      <c r="AZ62" s="274">
        <v>95</v>
      </c>
      <c r="BA62" s="274">
        <v>94</v>
      </c>
      <c r="BB62" s="274">
        <v>112</v>
      </c>
      <c r="BC62" s="274">
        <v>99</v>
      </c>
      <c r="BD62" s="274">
        <v>97</v>
      </c>
      <c r="BE62" s="274">
        <v>92</v>
      </c>
      <c r="BF62" s="274">
        <v>83</v>
      </c>
      <c r="BG62" s="274">
        <v>91</v>
      </c>
      <c r="BH62" s="274">
        <v>109</v>
      </c>
      <c r="BI62" s="274">
        <v>77</v>
      </c>
      <c r="BJ62" s="274">
        <v>85</v>
      </c>
      <c r="BK62" s="274">
        <v>67</v>
      </c>
      <c r="BL62" s="274">
        <v>77</v>
      </c>
      <c r="BM62" s="274">
        <v>64</v>
      </c>
      <c r="BN62" s="274">
        <v>64</v>
      </c>
      <c r="BO62" s="274">
        <v>63</v>
      </c>
      <c r="BP62" s="274">
        <v>56</v>
      </c>
      <c r="BQ62" s="274">
        <v>39</v>
      </c>
      <c r="BR62" s="274">
        <v>50</v>
      </c>
      <c r="BS62" s="274">
        <v>58</v>
      </c>
      <c r="BT62" s="274">
        <v>43</v>
      </c>
      <c r="BU62" s="274">
        <v>40</v>
      </c>
      <c r="BV62" s="274">
        <v>46</v>
      </c>
      <c r="BW62" s="274">
        <v>44</v>
      </c>
      <c r="BX62" s="274">
        <v>53</v>
      </c>
      <c r="BY62" s="274">
        <v>30</v>
      </c>
      <c r="BZ62" s="274">
        <v>27</v>
      </c>
      <c r="CA62" s="274">
        <v>24</v>
      </c>
      <c r="CB62" s="274">
        <v>23</v>
      </c>
      <c r="CC62" s="274">
        <v>22</v>
      </c>
      <c r="CD62" s="274">
        <v>17</v>
      </c>
      <c r="CE62" s="274">
        <v>13</v>
      </c>
      <c r="CF62" s="274">
        <v>29</v>
      </c>
      <c r="CG62" s="274">
        <v>14</v>
      </c>
      <c r="CH62" s="274">
        <v>13</v>
      </c>
      <c r="CI62" s="274">
        <v>15</v>
      </c>
      <c r="CJ62" s="274">
        <v>23</v>
      </c>
      <c r="CK62" s="274">
        <v>16</v>
      </c>
      <c r="CL62" s="274">
        <v>6</v>
      </c>
      <c r="CM62" s="274">
        <v>7</v>
      </c>
      <c r="CN62" s="274">
        <v>1</v>
      </c>
      <c r="CO62" s="274">
        <v>25</v>
      </c>
    </row>
    <row r="63" spans="1:93" s="1" customFormat="1" ht="19.95" customHeight="1">
      <c r="A63" s="280" t="s">
        <v>1</v>
      </c>
      <c r="B63" s="280">
        <v>635640</v>
      </c>
      <c r="C63" s="280">
        <v>6175</v>
      </c>
      <c r="D63" s="280">
        <v>6431</v>
      </c>
      <c r="E63" s="280">
        <v>6268</v>
      </c>
      <c r="F63" s="280">
        <v>6532</v>
      </c>
      <c r="G63" s="280">
        <v>6495</v>
      </c>
      <c r="H63" s="280">
        <v>6695</v>
      </c>
      <c r="I63" s="280">
        <v>6687</v>
      </c>
      <c r="J63" s="280">
        <v>6653</v>
      </c>
      <c r="K63" s="280">
        <v>6797</v>
      </c>
      <c r="L63" s="280">
        <v>6798</v>
      </c>
      <c r="M63" s="280">
        <v>6003</v>
      </c>
      <c r="N63" s="280">
        <v>6165</v>
      </c>
      <c r="O63" s="280">
        <v>5989</v>
      </c>
      <c r="P63" s="280">
        <v>5709</v>
      </c>
      <c r="Q63" s="280">
        <v>5587</v>
      </c>
      <c r="R63" s="280">
        <v>5494</v>
      </c>
      <c r="S63" s="280">
        <v>5457</v>
      </c>
      <c r="T63" s="280">
        <v>5577</v>
      </c>
      <c r="U63" s="280">
        <v>6242</v>
      </c>
      <c r="V63" s="280">
        <v>8134</v>
      </c>
      <c r="W63" s="280">
        <v>8988</v>
      </c>
      <c r="X63" s="280">
        <v>9621</v>
      </c>
      <c r="Y63" s="280">
        <v>10758</v>
      </c>
      <c r="Z63" s="280">
        <v>11818</v>
      </c>
      <c r="AA63" s="280">
        <v>12298</v>
      </c>
      <c r="AB63" s="280">
        <v>12048</v>
      </c>
      <c r="AC63" s="280">
        <v>12275</v>
      </c>
      <c r="AD63" s="280">
        <v>13437</v>
      </c>
      <c r="AE63" s="280">
        <v>15089</v>
      </c>
      <c r="AF63" s="280">
        <v>14541</v>
      </c>
      <c r="AG63" s="280">
        <v>13776</v>
      </c>
      <c r="AH63" s="280">
        <v>13461</v>
      </c>
      <c r="AI63" s="280">
        <v>12633</v>
      </c>
      <c r="AJ63" s="280">
        <v>12047</v>
      </c>
      <c r="AK63" s="280">
        <v>11530</v>
      </c>
      <c r="AL63" s="280">
        <v>10985</v>
      </c>
      <c r="AM63" s="280">
        <v>10222</v>
      </c>
      <c r="AN63" s="280">
        <v>10079</v>
      </c>
      <c r="AO63" s="280">
        <v>9631</v>
      </c>
      <c r="AP63" s="280">
        <v>9292</v>
      </c>
      <c r="AQ63" s="280">
        <v>8911</v>
      </c>
      <c r="AR63" s="280">
        <v>8351</v>
      </c>
      <c r="AS63" s="280">
        <v>7587</v>
      </c>
      <c r="AT63" s="280">
        <v>6880</v>
      </c>
      <c r="AU63" s="280">
        <v>7267</v>
      </c>
      <c r="AV63" s="280">
        <v>6963</v>
      </c>
      <c r="AW63" s="280">
        <v>6932</v>
      </c>
      <c r="AX63" s="280">
        <v>7185</v>
      </c>
      <c r="AY63" s="280">
        <v>7521</v>
      </c>
      <c r="AZ63" s="280">
        <v>7742</v>
      </c>
      <c r="BA63" s="280">
        <v>7803</v>
      </c>
      <c r="BB63" s="280">
        <v>8146</v>
      </c>
      <c r="BC63" s="280">
        <v>8196</v>
      </c>
      <c r="BD63" s="280">
        <v>7973</v>
      </c>
      <c r="BE63" s="280">
        <v>8097</v>
      </c>
      <c r="BF63" s="280">
        <v>8106</v>
      </c>
      <c r="BG63" s="280">
        <v>8184</v>
      </c>
      <c r="BH63" s="280">
        <v>8151</v>
      </c>
      <c r="BI63" s="280">
        <v>8071</v>
      </c>
      <c r="BJ63" s="280">
        <v>7668</v>
      </c>
      <c r="BK63" s="280">
        <v>7195</v>
      </c>
      <c r="BL63" s="280">
        <v>7123</v>
      </c>
      <c r="BM63" s="280">
        <v>6761</v>
      </c>
      <c r="BN63" s="280">
        <v>6437</v>
      </c>
      <c r="BO63" s="280">
        <v>6350</v>
      </c>
      <c r="BP63" s="280">
        <v>5810</v>
      </c>
      <c r="BQ63" s="280">
        <v>5442</v>
      </c>
      <c r="BR63" s="280">
        <v>5056</v>
      </c>
      <c r="BS63" s="280">
        <v>4839</v>
      </c>
      <c r="BT63" s="280">
        <v>4738</v>
      </c>
      <c r="BU63" s="280">
        <v>4573</v>
      </c>
      <c r="BV63" s="280">
        <v>4503</v>
      </c>
      <c r="BW63" s="280">
        <v>4523</v>
      </c>
      <c r="BX63" s="280">
        <v>4690</v>
      </c>
      <c r="BY63" s="280">
        <v>3529</v>
      </c>
      <c r="BZ63" s="280">
        <v>3374</v>
      </c>
      <c r="CA63" s="280">
        <v>3274</v>
      </c>
      <c r="CB63" s="280">
        <v>3075</v>
      </c>
      <c r="CC63" s="280">
        <v>2764</v>
      </c>
      <c r="CD63" s="280">
        <v>2629</v>
      </c>
      <c r="CE63" s="280">
        <v>2659</v>
      </c>
      <c r="CF63" s="280">
        <v>2524</v>
      </c>
      <c r="CG63" s="280">
        <v>2344</v>
      </c>
      <c r="CH63" s="280">
        <v>2200</v>
      </c>
      <c r="CI63" s="280">
        <v>1915</v>
      </c>
      <c r="CJ63" s="280">
        <v>1876</v>
      </c>
      <c r="CK63" s="280">
        <v>1568</v>
      </c>
      <c r="CL63" s="280">
        <v>1425</v>
      </c>
      <c r="CM63" s="280">
        <v>1290</v>
      </c>
      <c r="CN63" s="280">
        <v>1089</v>
      </c>
      <c r="CO63" s="280">
        <v>3914</v>
      </c>
    </row>
    <row r="64" spans="1:93" ht="4.5" customHeight="1">
      <c r="A64" s="291"/>
      <c r="B64" s="291"/>
      <c r="C64" s="569"/>
      <c r="D64" s="569"/>
      <c r="E64" s="569"/>
      <c r="F64" s="569"/>
      <c r="G64" s="569"/>
      <c r="H64" s="569"/>
      <c r="I64" s="569"/>
      <c r="J64" s="569"/>
      <c r="K64" s="569"/>
      <c r="L64" s="569"/>
      <c r="M64" s="569"/>
      <c r="N64" s="569"/>
      <c r="O64" s="569"/>
      <c r="P64" s="569"/>
      <c r="Q64" s="569"/>
      <c r="R64" s="569"/>
      <c r="S64" s="569"/>
      <c r="T64" s="569"/>
      <c r="U64" s="569"/>
      <c r="V64" s="569"/>
      <c r="W64" s="569"/>
      <c r="X64" s="569"/>
      <c r="Y64" s="569"/>
      <c r="Z64" s="569"/>
      <c r="AA64" s="569"/>
      <c r="AB64" s="569"/>
      <c r="AC64" s="569"/>
      <c r="AD64" s="569"/>
      <c r="AE64" s="569"/>
      <c r="AF64" s="569"/>
      <c r="AG64" s="569"/>
      <c r="AH64" s="569"/>
      <c r="AI64" s="569"/>
      <c r="AJ64" s="569"/>
      <c r="AK64" s="569"/>
      <c r="AL64" s="569"/>
      <c r="AM64" s="569"/>
      <c r="AN64" s="569"/>
      <c r="AO64" s="569"/>
      <c r="AP64" s="569"/>
      <c r="AQ64" s="569"/>
      <c r="AR64" s="569"/>
      <c r="AS64" s="569"/>
      <c r="AT64" s="569"/>
      <c r="AU64" s="569"/>
      <c r="AV64" s="569"/>
      <c r="AW64" s="569"/>
      <c r="AX64" s="569"/>
      <c r="AY64" s="569"/>
      <c r="AZ64" s="569"/>
      <c r="BA64" s="569"/>
      <c r="BB64" s="569"/>
      <c r="BC64" s="569"/>
      <c r="BD64" s="569"/>
      <c r="BE64" s="569"/>
      <c r="BF64" s="569"/>
      <c r="BG64" s="569"/>
      <c r="BH64" s="569"/>
      <c r="BI64" s="569"/>
      <c r="BJ64" s="569"/>
      <c r="BK64" s="569"/>
      <c r="BL64" s="569"/>
      <c r="BM64" s="569"/>
      <c r="BN64" s="569"/>
      <c r="BO64" s="569"/>
      <c r="BP64" s="569"/>
      <c r="BQ64" s="569"/>
      <c r="BR64" s="569"/>
      <c r="BS64" s="569"/>
      <c r="BT64" s="569"/>
      <c r="BU64" s="569"/>
      <c r="BV64" s="569"/>
      <c r="BW64" s="569"/>
      <c r="BX64" s="569"/>
      <c r="BY64" s="569"/>
      <c r="BZ64" s="569"/>
      <c r="CA64" s="569"/>
      <c r="CB64" s="569"/>
      <c r="CC64" s="569"/>
      <c r="CD64" s="569"/>
      <c r="CE64" s="569"/>
      <c r="CF64" s="569"/>
      <c r="CG64" s="569"/>
      <c r="CH64" s="569"/>
      <c r="CI64" s="569"/>
      <c r="CJ64" s="569"/>
      <c r="CK64" s="569"/>
      <c r="CL64" s="569"/>
      <c r="CM64" s="569"/>
      <c r="CN64" s="569"/>
      <c r="CO64" s="569"/>
    </row>
    <row r="65" spans="1:93" s="1" customFormat="1" ht="19.95" customHeight="1">
      <c r="A65" s="96" t="s">
        <v>26</v>
      </c>
      <c r="B65" s="280">
        <v>5466000</v>
      </c>
      <c r="C65" s="280">
        <v>48635</v>
      </c>
      <c r="D65" s="280">
        <v>51062</v>
      </c>
      <c r="E65" s="280">
        <v>52945</v>
      </c>
      <c r="F65" s="280">
        <v>54449</v>
      </c>
      <c r="G65" s="280">
        <v>56715</v>
      </c>
      <c r="H65" s="280">
        <v>57581</v>
      </c>
      <c r="I65" s="280">
        <v>57938</v>
      </c>
      <c r="J65" s="280">
        <v>59171</v>
      </c>
      <c r="K65" s="280">
        <v>60666</v>
      </c>
      <c r="L65" s="280">
        <v>62547</v>
      </c>
      <c r="M65" s="280">
        <v>59638</v>
      </c>
      <c r="N65" s="280">
        <v>61301</v>
      </c>
      <c r="O65" s="280">
        <v>61018</v>
      </c>
      <c r="P65" s="280">
        <v>58637</v>
      </c>
      <c r="Q65" s="280">
        <v>57487</v>
      </c>
      <c r="R65" s="280">
        <v>56993</v>
      </c>
      <c r="S65" s="280">
        <v>55890</v>
      </c>
      <c r="T65" s="280">
        <v>54249</v>
      </c>
      <c r="U65" s="280">
        <v>54563</v>
      </c>
      <c r="V65" s="280">
        <v>60425</v>
      </c>
      <c r="W65" s="280">
        <v>63647</v>
      </c>
      <c r="X65" s="280">
        <v>66446</v>
      </c>
      <c r="Y65" s="280">
        <v>68571</v>
      </c>
      <c r="Z65" s="280">
        <v>71700</v>
      </c>
      <c r="AA65" s="280">
        <v>71391</v>
      </c>
      <c r="AB65" s="280">
        <v>71106</v>
      </c>
      <c r="AC65" s="280">
        <v>73027</v>
      </c>
      <c r="AD65" s="280">
        <v>74855</v>
      </c>
      <c r="AE65" s="280">
        <v>79056</v>
      </c>
      <c r="AF65" s="280">
        <v>79160</v>
      </c>
      <c r="AG65" s="280">
        <v>76267</v>
      </c>
      <c r="AH65" s="280">
        <v>75771</v>
      </c>
      <c r="AI65" s="280">
        <v>75784</v>
      </c>
      <c r="AJ65" s="280">
        <v>73408</v>
      </c>
      <c r="AK65" s="280">
        <v>72839</v>
      </c>
      <c r="AL65" s="280">
        <v>72209</v>
      </c>
      <c r="AM65" s="280">
        <v>70023</v>
      </c>
      <c r="AN65" s="280">
        <v>70666</v>
      </c>
      <c r="AO65" s="280">
        <v>71648</v>
      </c>
      <c r="AP65" s="280">
        <v>71120</v>
      </c>
      <c r="AQ65" s="280">
        <v>69697</v>
      </c>
      <c r="AR65" s="280">
        <v>67069</v>
      </c>
      <c r="AS65" s="280">
        <v>62260</v>
      </c>
      <c r="AT65" s="280">
        <v>61058</v>
      </c>
      <c r="AU65" s="280">
        <v>64282</v>
      </c>
      <c r="AV65" s="280">
        <v>64531</v>
      </c>
      <c r="AW65" s="280">
        <v>65662</v>
      </c>
      <c r="AX65" s="280">
        <v>69579</v>
      </c>
      <c r="AY65" s="280">
        <v>73692</v>
      </c>
      <c r="AZ65" s="280">
        <v>76460</v>
      </c>
      <c r="BA65" s="280">
        <v>75377</v>
      </c>
      <c r="BB65" s="280">
        <v>78343</v>
      </c>
      <c r="BC65" s="280">
        <v>79712</v>
      </c>
      <c r="BD65" s="280">
        <v>80132</v>
      </c>
      <c r="BE65" s="280">
        <v>79549</v>
      </c>
      <c r="BF65" s="280">
        <v>82107</v>
      </c>
      <c r="BG65" s="280">
        <v>81133</v>
      </c>
      <c r="BH65" s="280">
        <v>80820</v>
      </c>
      <c r="BI65" s="280">
        <v>78716</v>
      </c>
      <c r="BJ65" s="280">
        <v>76568</v>
      </c>
      <c r="BK65" s="280">
        <v>73864</v>
      </c>
      <c r="BL65" s="280">
        <v>73032</v>
      </c>
      <c r="BM65" s="280">
        <v>70790</v>
      </c>
      <c r="BN65" s="280">
        <v>68622</v>
      </c>
      <c r="BO65" s="280">
        <v>66261</v>
      </c>
      <c r="BP65" s="280">
        <v>63006</v>
      </c>
      <c r="BQ65" s="280">
        <v>61854</v>
      </c>
      <c r="BR65" s="280">
        <v>60188</v>
      </c>
      <c r="BS65" s="280">
        <v>57711</v>
      </c>
      <c r="BT65" s="280">
        <v>57674</v>
      </c>
      <c r="BU65" s="280">
        <v>57542</v>
      </c>
      <c r="BV65" s="280">
        <v>58270</v>
      </c>
      <c r="BW65" s="280">
        <v>59477</v>
      </c>
      <c r="BX65" s="280">
        <v>63508</v>
      </c>
      <c r="BY65" s="280">
        <v>47033</v>
      </c>
      <c r="BZ65" s="280">
        <v>43773</v>
      </c>
      <c r="CA65" s="280">
        <v>43790</v>
      </c>
      <c r="CB65" s="280">
        <v>40965</v>
      </c>
      <c r="CC65" s="280">
        <v>36647</v>
      </c>
      <c r="CD65" s="280">
        <v>33035</v>
      </c>
      <c r="CE65" s="280">
        <v>32822</v>
      </c>
      <c r="CF65" s="280">
        <v>31017</v>
      </c>
      <c r="CG65" s="280">
        <v>29101</v>
      </c>
      <c r="CH65" s="280">
        <v>26288</v>
      </c>
      <c r="CI65" s="280">
        <v>24068</v>
      </c>
      <c r="CJ65" s="280">
        <v>21747</v>
      </c>
      <c r="CK65" s="280">
        <v>18980</v>
      </c>
      <c r="CL65" s="280">
        <v>16467</v>
      </c>
      <c r="CM65" s="280">
        <v>14836</v>
      </c>
      <c r="CN65" s="280">
        <v>12532</v>
      </c>
      <c r="CO65" s="280">
        <v>43749</v>
      </c>
    </row>
    <row r="66" spans="1:93" ht="13.95" customHeight="1">
      <c r="B66" s="40"/>
      <c r="C66" s="40"/>
      <c r="D66" s="40"/>
      <c r="E66" s="40"/>
      <c r="F66" s="40"/>
      <c r="G66" s="40"/>
      <c r="H66" s="40"/>
      <c r="I66" s="40"/>
      <c r="J66" s="40"/>
      <c r="K66" s="40"/>
      <c r="L66" s="777"/>
      <c r="M66" s="777"/>
      <c r="N66" s="777"/>
      <c r="O66" s="777"/>
      <c r="P66" s="777"/>
      <c r="Q66" s="777"/>
      <c r="R66" s="777"/>
      <c r="S66" s="777"/>
      <c r="T66" s="777"/>
      <c r="U66" s="777"/>
      <c r="V66" s="777"/>
      <c r="W66" s="777"/>
      <c r="X66" s="777"/>
      <c r="Y66" s="777"/>
      <c r="Z66" s="777"/>
      <c r="AA66" s="777"/>
      <c r="AB66" s="777"/>
      <c r="AC66" s="777"/>
      <c r="AD66" s="777"/>
      <c r="AE66" s="777"/>
      <c r="AF66" s="777"/>
      <c r="AG66" s="777"/>
      <c r="AH66" s="777"/>
      <c r="AI66" s="777"/>
      <c r="AJ66" s="777"/>
      <c r="AK66" s="777"/>
      <c r="AL66" s="777"/>
      <c r="AM66" s="777"/>
      <c r="AN66" s="777"/>
      <c r="AO66" s="777"/>
      <c r="AP66" s="777"/>
      <c r="AQ66" s="777"/>
      <c r="AR66" s="777"/>
      <c r="AS66" s="777"/>
      <c r="AT66" s="777"/>
      <c r="AU66" s="777"/>
      <c r="AV66" s="777"/>
      <c r="AW66" s="777"/>
      <c r="AX66" s="777"/>
      <c r="AY66" s="777"/>
      <c r="AZ66" s="777"/>
      <c r="BA66" s="777"/>
      <c r="BB66" s="777"/>
      <c r="BC66" s="777"/>
      <c r="BD66" s="777"/>
      <c r="BE66" s="777"/>
      <c r="BF66" s="777"/>
      <c r="BG66" s="777"/>
      <c r="BH66" s="777"/>
      <c r="BI66" s="777"/>
      <c r="BJ66" s="777"/>
      <c r="BK66" s="777"/>
      <c r="BL66" s="777"/>
      <c r="BM66" s="777"/>
      <c r="BN66" s="777"/>
      <c r="BO66" s="777"/>
      <c r="BP66" s="777"/>
      <c r="BQ66" s="777"/>
      <c r="BR66" s="777"/>
      <c r="BS66" s="777"/>
      <c r="BT66" s="777"/>
      <c r="BU66" s="777"/>
      <c r="BV66" s="777"/>
      <c r="BW66" s="777"/>
      <c r="BX66" s="777"/>
      <c r="BY66" s="777"/>
      <c r="BZ66" s="777"/>
      <c r="CA66" s="777"/>
      <c r="CB66" s="777"/>
      <c r="CC66" s="777"/>
      <c r="CD66" s="777"/>
      <c r="CE66" s="777"/>
      <c r="CF66" s="777"/>
      <c r="CG66" s="777"/>
      <c r="CH66" s="777"/>
      <c r="CI66" s="777"/>
      <c r="CJ66" s="777"/>
      <c r="CK66" s="777"/>
      <c r="CL66" s="777"/>
      <c r="CM66" s="777"/>
      <c r="CN66" s="777"/>
      <c r="CO66" s="777"/>
    </row>
    <row r="67" spans="1:93" ht="19.95" customHeight="1">
      <c r="A67" s="52" t="s">
        <v>49</v>
      </c>
      <c r="B67" s="52" t="s">
        <v>465</v>
      </c>
      <c r="C67" s="40"/>
      <c r="D67" s="40"/>
      <c r="E67" s="40"/>
      <c r="F67" s="40"/>
      <c r="G67" s="40"/>
      <c r="H67" s="40"/>
      <c r="I67" s="40"/>
      <c r="J67" s="40"/>
      <c r="K67" s="40"/>
      <c r="L67" s="777"/>
      <c r="M67" s="777"/>
      <c r="N67" s="777"/>
      <c r="O67" s="777"/>
      <c r="P67" s="777"/>
      <c r="Q67" s="777"/>
      <c r="R67" s="777"/>
      <c r="S67" s="777"/>
      <c r="T67" s="777"/>
      <c r="U67" s="777"/>
      <c r="V67" s="777"/>
      <c r="W67" s="777"/>
      <c r="X67" s="777"/>
      <c r="Y67" s="777"/>
      <c r="Z67" s="777"/>
      <c r="AA67" s="777"/>
      <c r="AB67" s="777"/>
      <c r="AC67" s="777"/>
      <c r="AD67" s="777"/>
      <c r="AE67" s="777"/>
      <c r="AF67" s="777"/>
      <c r="AG67" s="777"/>
      <c r="AH67" s="777"/>
      <c r="AI67" s="777"/>
      <c r="AJ67" s="777"/>
      <c r="AK67" s="777"/>
      <c r="AL67" s="777"/>
      <c r="AM67" s="777"/>
      <c r="AN67" s="777"/>
      <c r="AO67" s="777"/>
      <c r="AP67" s="777"/>
      <c r="AQ67" s="777"/>
      <c r="AR67" s="777"/>
      <c r="AS67" s="777"/>
      <c r="AT67" s="777"/>
      <c r="AU67" s="777"/>
      <c r="AV67" s="777"/>
      <c r="AW67" s="777"/>
      <c r="AX67" s="777"/>
      <c r="AY67" s="777"/>
      <c r="AZ67" s="777"/>
      <c r="BA67" s="777"/>
      <c r="BB67" s="777"/>
      <c r="BC67" s="777"/>
      <c r="BD67" s="777"/>
      <c r="BE67" s="777"/>
      <c r="BF67" s="777"/>
      <c r="BG67" s="777"/>
      <c r="BH67" s="777"/>
      <c r="BI67" s="777"/>
      <c r="BJ67" s="777"/>
      <c r="BK67" s="777"/>
      <c r="BL67" s="777"/>
      <c r="BM67" s="777"/>
      <c r="BN67" s="777"/>
      <c r="BO67" s="777"/>
      <c r="BP67" s="777"/>
      <c r="BQ67" s="777"/>
      <c r="BR67" s="777"/>
      <c r="BS67" s="777"/>
      <c r="BT67" s="777"/>
      <c r="BU67" s="777"/>
      <c r="BV67" s="777"/>
      <c r="BW67" s="777"/>
      <c r="BX67" s="777"/>
      <c r="BY67" s="777"/>
      <c r="BZ67" s="777"/>
      <c r="CA67" s="777"/>
      <c r="CB67" s="777"/>
      <c r="CC67" s="777"/>
      <c r="CD67" s="777"/>
      <c r="CE67" s="777"/>
      <c r="CF67" s="777"/>
      <c r="CG67" s="777"/>
      <c r="CH67" s="777"/>
      <c r="CI67" s="777"/>
      <c r="CJ67" s="777"/>
      <c r="CK67" s="777"/>
      <c r="CL67" s="777"/>
      <c r="CM67" s="52" t="s">
        <v>185</v>
      </c>
      <c r="CN67" s="777"/>
      <c r="CO67" s="777"/>
    </row>
    <row r="68" spans="1:93" ht="13.95" customHeight="1">
      <c r="A68" s="52"/>
      <c r="B68" s="52"/>
      <c r="C68" s="40"/>
      <c r="D68" s="40"/>
      <c r="E68" s="40"/>
      <c r="F68" s="40"/>
      <c r="G68" s="40"/>
      <c r="H68" s="40"/>
      <c r="I68" s="40"/>
      <c r="J68" s="40"/>
      <c r="K68" s="40"/>
      <c r="L68" s="777"/>
      <c r="M68" s="777"/>
      <c r="N68" s="777"/>
      <c r="O68" s="777"/>
      <c r="P68" s="777"/>
      <c r="Q68" s="777"/>
      <c r="R68" s="777"/>
      <c r="S68" s="777"/>
      <c r="T68" s="777"/>
      <c r="U68" s="777"/>
      <c r="V68" s="777"/>
      <c r="W68" s="777"/>
      <c r="X68" s="777"/>
      <c r="Y68" s="777"/>
      <c r="Z68" s="777"/>
      <c r="AA68" s="777"/>
      <c r="AB68" s="777"/>
      <c r="AC68" s="777"/>
      <c r="AD68" s="777"/>
      <c r="AE68" s="777"/>
      <c r="AF68" s="777"/>
      <c r="AG68" s="777"/>
      <c r="AH68" s="777"/>
      <c r="AI68" s="777"/>
      <c r="AJ68" s="777"/>
      <c r="AK68" s="777"/>
      <c r="AL68" s="777"/>
      <c r="AM68" s="777"/>
      <c r="AN68" s="777"/>
      <c r="AO68" s="777"/>
      <c r="AP68" s="777"/>
      <c r="AQ68" s="777"/>
      <c r="AR68" s="777"/>
      <c r="AS68" s="777"/>
      <c r="AT68" s="777"/>
      <c r="AU68" s="777"/>
      <c r="AV68" s="777"/>
      <c r="AW68" s="777"/>
      <c r="AX68" s="777"/>
      <c r="AY68" s="777"/>
      <c r="AZ68" s="777"/>
      <c r="BA68" s="777"/>
      <c r="BB68" s="777"/>
      <c r="BC68" s="777"/>
      <c r="BD68" s="777"/>
      <c r="BE68" s="777"/>
      <c r="BF68" s="777"/>
      <c r="BG68" s="777"/>
      <c r="BH68" s="777"/>
      <c r="BI68" s="777"/>
      <c r="BJ68" s="777"/>
      <c r="BK68" s="777"/>
      <c r="BL68" s="777"/>
      <c r="BM68" s="777"/>
      <c r="BN68" s="777"/>
      <c r="BO68" s="777"/>
      <c r="BP68" s="777"/>
      <c r="BQ68" s="777"/>
      <c r="BR68" s="777"/>
      <c r="BS68" s="777"/>
      <c r="BT68" s="777"/>
      <c r="BU68" s="777"/>
      <c r="BV68" s="777"/>
      <c r="BW68" s="777"/>
      <c r="BX68" s="777"/>
      <c r="BY68" s="777"/>
      <c r="BZ68" s="777"/>
      <c r="CA68" s="777"/>
      <c r="CB68" s="777"/>
      <c r="CC68" s="777"/>
      <c r="CD68" s="777"/>
      <c r="CE68" s="777"/>
      <c r="CF68" s="777"/>
      <c r="CG68" s="777"/>
      <c r="CH68" s="777"/>
      <c r="CI68" s="777"/>
      <c r="CJ68" s="777"/>
      <c r="CK68" s="777"/>
      <c r="CL68" s="777"/>
      <c r="CM68" s="777"/>
      <c r="CN68" s="777"/>
      <c r="CO68" s="777"/>
    </row>
    <row r="69" spans="1:93" ht="19.95" customHeight="1">
      <c r="A69" s="770" t="s">
        <v>480</v>
      </c>
      <c r="B69" s="113"/>
      <c r="C69" s="40"/>
      <c r="D69" s="40"/>
      <c r="E69" s="40"/>
      <c r="F69" s="40"/>
      <c r="G69" s="40"/>
      <c r="H69" s="40"/>
      <c r="I69" s="40"/>
      <c r="J69" s="40"/>
      <c r="K69" s="40"/>
      <c r="L69" s="777"/>
      <c r="M69" s="777"/>
      <c r="N69" s="777"/>
      <c r="O69" s="777"/>
      <c r="P69" s="777"/>
      <c r="Q69" s="777"/>
      <c r="R69" s="777"/>
      <c r="S69" s="777"/>
      <c r="T69" s="777"/>
      <c r="U69" s="777"/>
      <c r="V69" s="777"/>
      <c r="W69" s="777"/>
      <c r="X69" s="777"/>
      <c r="Y69" s="777"/>
      <c r="Z69" s="777"/>
      <c r="AA69" s="777"/>
      <c r="AB69" s="777"/>
      <c r="AC69" s="777"/>
      <c r="AD69" s="777"/>
      <c r="AE69" s="777"/>
      <c r="AF69" s="777"/>
      <c r="AG69" s="777"/>
      <c r="AH69" s="777"/>
      <c r="AI69" s="777"/>
      <c r="AJ69" s="777"/>
      <c r="AK69" s="777"/>
      <c r="AL69" s="777"/>
      <c r="AM69" s="777"/>
      <c r="AN69" s="777"/>
      <c r="AO69" s="777"/>
      <c r="AP69" s="777"/>
      <c r="AQ69" s="777"/>
      <c r="AR69" s="777"/>
      <c r="AS69" s="777"/>
      <c r="AT69" s="777"/>
      <c r="AU69" s="777"/>
      <c r="AV69" s="777"/>
      <c r="AW69" s="777"/>
      <c r="AX69" s="777"/>
      <c r="AY69" s="777"/>
      <c r="AZ69" s="777"/>
      <c r="BA69" s="777"/>
      <c r="BB69" s="777"/>
      <c r="BC69" s="777"/>
      <c r="BD69" s="777"/>
      <c r="BE69" s="777"/>
      <c r="BF69" s="777"/>
      <c r="BG69" s="777"/>
      <c r="BH69" s="777"/>
      <c r="BI69" s="777"/>
      <c r="BJ69" s="777"/>
      <c r="BK69" s="777"/>
      <c r="BL69" s="777"/>
      <c r="BM69" s="777"/>
      <c r="BN69" s="777"/>
      <c r="BO69" s="777"/>
      <c r="BP69" s="777"/>
      <c r="BQ69" s="777"/>
      <c r="BR69" s="777"/>
      <c r="BS69" s="777"/>
      <c r="BT69" s="777"/>
      <c r="BU69" s="777"/>
      <c r="BV69" s="777"/>
      <c r="BW69" s="777"/>
      <c r="BX69" s="777"/>
      <c r="BY69" s="777"/>
      <c r="BZ69" s="777"/>
      <c r="CA69" s="777"/>
      <c r="CB69" s="777"/>
      <c r="CC69" s="777"/>
      <c r="CD69" s="777"/>
      <c r="CE69" s="777"/>
      <c r="CF69" s="777"/>
      <c r="CG69" s="777"/>
      <c r="CH69" s="777"/>
      <c r="CI69" s="777"/>
      <c r="CJ69" s="777"/>
      <c r="CK69" s="777"/>
      <c r="CL69" s="777"/>
      <c r="CM69" s="777"/>
      <c r="CN69" s="777"/>
      <c r="CO69" s="777"/>
    </row>
    <row r="70" spans="1:93" ht="13.95" customHeight="1">
      <c r="A70" s="770"/>
      <c r="B70" s="113"/>
      <c r="C70" s="40"/>
      <c r="D70" s="40"/>
      <c r="E70" s="40"/>
      <c r="F70" s="40"/>
      <c r="G70" s="40"/>
      <c r="H70" s="40"/>
      <c r="I70" s="40"/>
      <c r="J70" s="40"/>
      <c r="K70" s="40"/>
      <c r="L70" s="777"/>
      <c r="M70" s="777"/>
      <c r="N70" s="777"/>
      <c r="O70" s="777"/>
      <c r="P70" s="777"/>
      <c r="Q70" s="777"/>
      <c r="R70" s="777"/>
      <c r="S70" s="777"/>
      <c r="T70" s="777"/>
      <c r="U70" s="777"/>
      <c r="V70" s="777"/>
      <c r="W70" s="777"/>
      <c r="X70" s="777"/>
      <c r="Y70" s="777"/>
      <c r="Z70" s="777"/>
      <c r="AA70" s="777"/>
      <c r="AB70" s="777"/>
      <c r="AC70" s="777"/>
      <c r="AD70" s="777"/>
      <c r="AE70" s="777"/>
      <c r="AF70" s="777"/>
      <c r="AG70" s="777"/>
      <c r="AH70" s="777"/>
      <c r="AI70" s="777"/>
      <c r="AJ70" s="777"/>
      <c r="AK70" s="777"/>
      <c r="AL70" s="777"/>
      <c r="AM70" s="777"/>
      <c r="AN70" s="777"/>
      <c r="AO70" s="777"/>
      <c r="AP70" s="777"/>
      <c r="AQ70" s="777"/>
      <c r="AR70" s="777"/>
      <c r="AS70" s="777"/>
      <c r="AT70" s="777"/>
      <c r="AU70" s="777"/>
      <c r="AV70" s="777"/>
      <c r="AW70" s="777"/>
      <c r="AX70" s="777"/>
      <c r="AY70" s="777"/>
      <c r="AZ70" s="777"/>
      <c r="BA70" s="777"/>
      <c r="BB70" s="777"/>
      <c r="BC70" s="777"/>
      <c r="BD70" s="777"/>
      <c r="BE70" s="777"/>
      <c r="BF70" s="777"/>
      <c r="BG70" s="777"/>
      <c r="BH70" s="777"/>
      <c r="BI70" s="777"/>
      <c r="BJ70" s="777"/>
      <c r="BK70" s="777"/>
      <c r="BL70" s="777"/>
      <c r="BM70" s="777"/>
      <c r="BN70" s="777"/>
      <c r="BO70" s="777"/>
      <c r="BP70" s="777"/>
      <c r="BQ70" s="777"/>
      <c r="BR70" s="777"/>
      <c r="BS70" s="777"/>
      <c r="BT70" s="777"/>
      <c r="BU70" s="777"/>
      <c r="BV70" s="777"/>
      <c r="BW70" s="777"/>
      <c r="BX70" s="777"/>
      <c r="BY70" s="777"/>
      <c r="BZ70" s="777"/>
      <c r="CA70" s="777"/>
      <c r="CB70" s="777"/>
      <c r="CC70" s="777"/>
      <c r="CD70" s="777"/>
      <c r="CE70" s="777"/>
      <c r="CF70" s="777"/>
      <c r="CG70" s="777"/>
      <c r="CH70" s="777"/>
      <c r="CI70" s="777"/>
      <c r="CJ70" s="777"/>
      <c r="CK70" s="777"/>
      <c r="CL70" s="777"/>
      <c r="CM70" s="777"/>
      <c r="CN70" s="777"/>
      <c r="CO70" s="777"/>
    </row>
    <row r="71" spans="1:93" ht="19.95" customHeight="1">
      <c r="A71" s="364" t="s">
        <v>464</v>
      </c>
      <c r="B71" s="113"/>
      <c r="C71" s="40"/>
      <c r="D71" s="40"/>
      <c r="E71" s="40"/>
      <c r="F71" s="40"/>
      <c r="G71" s="40"/>
      <c r="H71" s="40"/>
      <c r="I71" s="40"/>
      <c r="J71" s="40"/>
      <c r="K71" s="40"/>
      <c r="L71" s="777"/>
      <c r="M71" s="777"/>
      <c r="N71" s="777"/>
      <c r="O71" s="777"/>
      <c r="P71" s="777"/>
      <c r="Q71" s="777"/>
      <c r="R71" s="777"/>
      <c r="S71" s="777"/>
      <c r="T71" s="777"/>
      <c r="U71" s="777"/>
      <c r="V71" s="777"/>
      <c r="W71" s="777"/>
      <c r="X71" s="777"/>
      <c r="Y71" s="777"/>
      <c r="Z71" s="777"/>
      <c r="AA71" s="777"/>
      <c r="AB71" s="777"/>
      <c r="AC71" s="777"/>
      <c r="AD71" s="777"/>
      <c r="AE71" s="777"/>
      <c r="AF71" s="777"/>
      <c r="AG71" s="777"/>
      <c r="AH71" s="777"/>
      <c r="AI71" s="777"/>
      <c r="AJ71" s="777"/>
      <c r="AK71" s="777"/>
      <c r="AL71" s="777"/>
      <c r="AM71" s="777"/>
      <c r="AN71" s="777"/>
      <c r="AO71" s="777"/>
      <c r="AP71" s="777"/>
      <c r="AQ71" s="777"/>
      <c r="AR71" s="777"/>
      <c r="AS71" s="777"/>
      <c r="AT71" s="777"/>
      <c r="AU71" s="777"/>
      <c r="AV71" s="777"/>
      <c r="AW71" s="777"/>
      <c r="AX71" s="777"/>
      <c r="AY71" s="777"/>
      <c r="AZ71" s="777"/>
      <c r="BA71" s="777"/>
      <c r="BB71" s="777"/>
      <c r="BC71" s="777"/>
      <c r="BD71" s="777"/>
      <c r="BE71" s="777"/>
      <c r="BF71" s="777"/>
      <c r="BG71" s="777"/>
      <c r="BH71" s="777"/>
      <c r="BI71" s="777"/>
      <c r="BJ71" s="777"/>
      <c r="BK71" s="777"/>
      <c r="BL71" s="777"/>
      <c r="BM71" s="777"/>
      <c r="BN71" s="777"/>
      <c r="BO71" s="777"/>
      <c r="BP71" s="777"/>
      <c r="BQ71" s="777"/>
      <c r="BR71" s="777"/>
      <c r="BS71" s="777"/>
      <c r="BT71" s="777"/>
      <c r="BU71" s="777"/>
      <c r="BV71" s="777"/>
      <c r="BW71" s="777"/>
      <c r="BX71" s="777"/>
      <c r="BY71" s="777"/>
      <c r="BZ71" s="777"/>
      <c r="CA71" s="777"/>
      <c r="CB71" s="777"/>
      <c r="CC71" s="777"/>
      <c r="CD71" s="777"/>
      <c r="CE71" s="777"/>
      <c r="CF71" s="777"/>
      <c r="CG71" s="777"/>
      <c r="CH71" s="777"/>
      <c r="CI71" s="777"/>
      <c r="CJ71" s="777"/>
      <c r="CK71" s="777"/>
      <c r="CL71" s="777"/>
      <c r="CM71" s="777"/>
      <c r="CN71" s="777"/>
      <c r="CO71" s="777"/>
    </row>
    <row r="72" spans="1:93" ht="13.95" customHeight="1">
      <c r="B72" s="40"/>
      <c r="C72" s="40"/>
      <c r="D72" s="40"/>
      <c r="E72" s="40"/>
      <c r="F72" s="40"/>
      <c r="G72" s="40"/>
      <c r="H72" s="40"/>
      <c r="I72" s="40"/>
      <c r="J72" s="40"/>
      <c r="K72" s="40"/>
      <c r="L72" s="777"/>
      <c r="M72" s="777"/>
      <c r="N72" s="777"/>
      <c r="O72" s="777"/>
      <c r="P72" s="777"/>
      <c r="Q72" s="777"/>
      <c r="R72" s="777"/>
      <c r="S72" s="777"/>
      <c r="T72" s="777"/>
      <c r="U72" s="777"/>
      <c r="V72" s="777"/>
      <c r="W72" s="777"/>
      <c r="X72" s="777"/>
      <c r="Y72" s="777"/>
      <c r="Z72" s="777"/>
      <c r="AA72" s="777"/>
      <c r="AB72" s="777"/>
      <c r="AC72" s="777"/>
      <c r="AD72" s="777"/>
      <c r="AE72" s="777"/>
      <c r="AF72" s="777"/>
      <c r="AG72" s="777"/>
      <c r="AH72" s="777"/>
      <c r="AI72" s="777"/>
      <c r="AJ72" s="777"/>
      <c r="AK72" s="777"/>
      <c r="AL72" s="777"/>
      <c r="AM72" s="777"/>
      <c r="AN72" s="777"/>
      <c r="AO72" s="777"/>
      <c r="AP72" s="777"/>
      <c r="AQ72" s="777"/>
      <c r="AR72" s="777"/>
      <c r="AS72" s="777"/>
      <c r="AT72" s="777"/>
      <c r="AU72" s="777"/>
      <c r="AV72" s="777"/>
      <c r="AW72" s="777"/>
      <c r="AX72" s="777"/>
      <c r="AY72" s="777"/>
      <c r="AZ72" s="777"/>
      <c r="BA72" s="777"/>
      <c r="BB72" s="777"/>
      <c r="BC72" s="777"/>
      <c r="BD72" s="777"/>
      <c r="BE72" s="777"/>
      <c r="BF72" s="777"/>
      <c r="BG72" s="777"/>
      <c r="BH72" s="777"/>
      <c r="BI72" s="777"/>
      <c r="BJ72" s="777"/>
      <c r="BK72" s="777"/>
      <c r="BL72" s="777"/>
      <c r="BM72" s="777"/>
      <c r="BN72" s="777"/>
      <c r="BO72" s="777"/>
      <c r="BP72" s="777"/>
      <c r="BQ72" s="777"/>
      <c r="BR72" s="777"/>
      <c r="BS72" s="777"/>
      <c r="BT72" s="777"/>
      <c r="BU72" s="777"/>
      <c r="BV72" s="777"/>
      <c r="BW72" s="777"/>
      <c r="BX72" s="777"/>
      <c r="BY72" s="777"/>
      <c r="BZ72" s="777"/>
      <c r="CA72" s="777"/>
      <c r="CB72" s="777"/>
      <c r="CC72" s="777"/>
      <c r="CD72" s="777"/>
      <c r="CE72" s="777"/>
      <c r="CF72" s="777"/>
      <c r="CG72" s="777"/>
      <c r="CH72" s="777"/>
      <c r="CI72" s="777"/>
      <c r="CJ72" s="777"/>
      <c r="CK72" s="777"/>
      <c r="CL72" s="777"/>
      <c r="CM72" s="777"/>
      <c r="CN72" s="777"/>
      <c r="CO72" s="777"/>
    </row>
    <row r="73" spans="1:93" ht="13.95" customHeight="1">
      <c r="B73" s="40"/>
      <c r="C73" s="40"/>
      <c r="D73" s="40"/>
      <c r="E73" s="40"/>
      <c r="F73" s="40"/>
      <c r="G73" s="40"/>
      <c r="H73" s="40"/>
      <c r="I73" s="40"/>
      <c r="J73" s="40"/>
      <c r="K73" s="40"/>
      <c r="L73" s="777"/>
      <c r="M73" s="777"/>
      <c r="N73" s="777"/>
      <c r="O73" s="777"/>
      <c r="P73" s="777"/>
      <c r="Q73" s="777"/>
      <c r="R73" s="777"/>
      <c r="S73" s="777"/>
      <c r="T73" s="777"/>
      <c r="U73" s="777"/>
      <c r="V73" s="777"/>
      <c r="W73" s="777"/>
      <c r="X73" s="777"/>
      <c r="Y73" s="777"/>
      <c r="Z73" s="777"/>
      <c r="AA73" s="777"/>
      <c r="AB73" s="777"/>
      <c r="AC73" s="777"/>
      <c r="AD73" s="777"/>
      <c r="AE73" s="777"/>
      <c r="AF73" s="777"/>
      <c r="AG73" s="777"/>
      <c r="AH73" s="777"/>
      <c r="AI73" s="777"/>
      <c r="AJ73" s="777"/>
      <c r="AK73" s="777"/>
      <c r="AL73" s="777"/>
      <c r="AM73" s="777"/>
      <c r="AN73" s="777"/>
      <c r="AO73" s="777"/>
      <c r="AP73" s="777"/>
      <c r="AQ73" s="777"/>
      <c r="AR73" s="777"/>
      <c r="AS73" s="777"/>
      <c r="AT73" s="777"/>
      <c r="AU73" s="777"/>
      <c r="AV73" s="777"/>
      <c r="AW73" s="777"/>
      <c r="AX73" s="777"/>
      <c r="AY73" s="777"/>
      <c r="AZ73" s="777"/>
      <c r="BA73" s="777"/>
      <c r="BB73" s="777"/>
      <c r="BC73" s="777"/>
      <c r="BD73" s="777"/>
      <c r="BE73" s="777"/>
      <c r="BF73" s="777"/>
      <c r="BG73" s="777"/>
      <c r="BH73" s="777"/>
      <c r="BI73" s="777"/>
      <c r="BJ73" s="777"/>
      <c r="BK73" s="777"/>
      <c r="BL73" s="777"/>
      <c r="BM73" s="777"/>
      <c r="BN73" s="777"/>
      <c r="BO73" s="777"/>
      <c r="BP73" s="777"/>
      <c r="BQ73" s="777"/>
      <c r="BR73" s="777"/>
      <c r="BS73" s="777"/>
      <c r="BT73" s="777"/>
      <c r="BU73" s="777"/>
      <c r="BV73" s="777"/>
      <c r="BW73" s="777"/>
      <c r="BX73" s="777"/>
      <c r="BY73" s="777"/>
      <c r="BZ73" s="777"/>
      <c r="CA73" s="777"/>
      <c r="CB73" s="777"/>
      <c r="CC73" s="777"/>
      <c r="CD73" s="777"/>
      <c r="CE73" s="777"/>
      <c r="CF73" s="777"/>
      <c r="CG73" s="777"/>
      <c r="CH73" s="777"/>
      <c r="CI73" s="777"/>
      <c r="CJ73" s="777"/>
      <c r="CK73" s="777"/>
      <c r="CL73" s="777"/>
      <c r="CM73" s="777"/>
      <c r="CN73" s="777"/>
      <c r="CO73" s="777"/>
    </row>
    <row r="74" spans="1:93" ht="19.95" customHeight="1">
      <c r="A74" s="275" t="s">
        <v>971</v>
      </c>
      <c r="B74" s="40"/>
      <c r="C74" s="40"/>
      <c r="D74" s="40"/>
      <c r="E74" s="40"/>
      <c r="F74" s="40"/>
      <c r="G74" s="40"/>
      <c r="H74" s="40"/>
      <c r="I74" s="40"/>
      <c r="J74" s="40"/>
      <c r="K74" s="40"/>
      <c r="L74" s="777"/>
      <c r="M74" s="777"/>
      <c r="N74" s="776" t="s">
        <v>320</v>
      </c>
      <c r="O74" s="777"/>
      <c r="P74" s="777"/>
      <c r="Q74" s="777"/>
      <c r="R74" s="777"/>
      <c r="S74" s="777"/>
      <c r="T74" s="777"/>
      <c r="U74" s="777"/>
      <c r="V74" s="777"/>
      <c r="W74" s="777"/>
      <c r="X74" s="777"/>
      <c r="Y74" s="777"/>
      <c r="Z74" s="777"/>
      <c r="AA74" s="777"/>
      <c r="AB74" s="777"/>
      <c r="AC74" s="777"/>
      <c r="AD74" s="777"/>
      <c r="AE74" s="777"/>
      <c r="AF74" s="777"/>
      <c r="AG74" s="777"/>
      <c r="AH74" s="777"/>
      <c r="AI74" s="777"/>
      <c r="AJ74" s="777"/>
      <c r="AK74" s="777"/>
      <c r="AL74" s="777"/>
      <c r="AM74" s="777"/>
      <c r="AN74" s="777"/>
      <c r="AO74" s="777"/>
      <c r="AP74" s="777"/>
      <c r="AQ74" s="777"/>
      <c r="AR74" s="777"/>
      <c r="AS74" s="777"/>
      <c r="AT74" s="777"/>
      <c r="AU74" s="777"/>
      <c r="AV74" s="777"/>
      <c r="AW74" s="777"/>
      <c r="AX74" s="777"/>
      <c r="AY74" s="777"/>
      <c r="AZ74" s="777"/>
      <c r="BA74" s="777"/>
      <c r="BB74" s="777"/>
      <c r="BC74" s="777"/>
      <c r="BD74" s="777"/>
      <c r="BE74" s="777"/>
      <c r="BF74" s="777"/>
      <c r="BG74" s="777"/>
      <c r="BH74" s="777"/>
      <c r="BI74" s="777"/>
      <c r="BJ74" s="777"/>
      <c r="BK74" s="777"/>
      <c r="BL74" s="777"/>
      <c r="BM74" s="777"/>
      <c r="BN74" s="777"/>
      <c r="BO74" s="777"/>
      <c r="BP74" s="777"/>
      <c r="BQ74" s="777"/>
      <c r="BR74" s="777"/>
      <c r="BS74" s="777"/>
      <c r="BT74" s="777"/>
      <c r="BU74" s="777"/>
      <c r="BV74" s="777"/>
      <c r="BW74" s="777"/>
      <c r="BX74" s="777"/>
      <c r="BY74" s="777"/>
      <c r="BZ74" s="777"/>
      <c r="CA74" s="777"/>
      <c r="CB74" s="777"/>
      <c r="CC74" s="777"/>
      <c r="CD74" s="777"/>
      <c r="CE74" s="777"/>
      <c r="CF74" s="777"/>
      <c r="CG74" s="777"/>
      <c r="CH74" s="777"/>
      <c r="CI74" s="777"/>
      <c r="CJ74" s="777"/>
      <c r="CK74" s="777"/>
      <c r="CL74" s="777"/>
      <c r="CM74" s="777"/>
      <c r="CN74" s="776" t="s">
        <v>320</v>
      </c>
      <c r="CO74" s="777"/>
    </row>
    <row r="75" spans="1:93" ht="19.95" customHeight="1">
      <c r="B75" s="40"/>
      <c r="C75" s="40"/>
      <c r="D75" s="40"/>
      <c r="E75" s="40"/>
      <c r="F75" s="40"/>
      <c r="G75" s="40"/>
      <c r="H75" s="40"/>
      <c r="I75" s="40"/>
      <c r="J75" s="40"/>
      <c r="K75" s="40"/>
      <c r="L75" s="777"/>
      <c r="M75" s="777"/>
      <c r="N75" s="777"/>
      <c r="O75" s="777"/>
      <c r="P75" s="777"/>
      <c r="Q75" s="777"/>
      <c r="R75" s="777"/>
      <c r="S75" s="777"/>
      <c r="T75" s="777"/>
      <c r="U75" s="777"/>
      <c r="V75" s="777"/>
      <c r="W75" s="777"/>
      <c r="X75" s="777"/>
      <c r="Y75" s="777"/>
      <c r="Z75" s="777"/>
      <c r="AA75" s="777"/>
      <c r="AB75" s="777"/>
      <c r="AC75" s="777"/>
      <c r="AD75" s="777"/>
      <c r="AE75" s="777"/>
      <c r="AF75" s="777"/>
      <c r="AG75" s="777"/>
      <c r="AH75" s="777"/>
      <c r="AI75" s="777"/>
      <c r="AJ75" s="777"/>
      <c r="AK75" s="777"/>
      <c r="AL75" s="777"/>
      <c r="AM75" s="777"/>
      <c r="AN75" s="777"/>
      <c r="AO75" s="777"/>
      <c r="AP75" s="777"/>
      <c r="AQ75" s="777"/>
      <c r="AR75" s="777"/>
      <c r="AS75" s="777"/>
      <c r="AT75" s="777"/>
      <c r="AU75" s="777"/>
      <c r="AV75" s="777"/>
      <c r="AW75" s="777"/>
      <c r="AX75" s="777"/>
      <c r="AY75" s="777"/>
      <c r="AZ75" s="777"/>
      <c r="BA75" s="777"/>
      <c r="BB75" s="777"/>
      <c r="BC75" s="777"/>
      <c r="BD75" s="777"/>
      <c r="BE75" s="777"/>
      <c r="BF75" s="777"/>
      <c r="BG75" s="777"/>
      <c r="BH75" s="777"/>
      <c r="BI75" s="777"/>
      <c r="BJ75" s="777"/>
      <c r="BK75" s="777"/>
      <c r="BL75" s="777"/>
      <c r="BM75" s="777"/>
      <c r="BN75" s="777"/>
      <c r="BO75" s="777"/>
      <c r="BP75" s="777"/>
      <c r="BQ75" s="777"/>
      <c r="BR75" s="777"/>
      <c r="BS75" s="777"/>
      <c r="BT75" s="777"/>
      <c r="BU75" s="777"/>
      <c r="BV75" s="777"/>
      <c r="BW75" s="777"/>
      <c r="BX75" s="777"/>
      <c r="BY75" s="777"/>
      <c r="BZ75" s="777"/>
      <c r="CA75" s="777"/>
      <c r="CB75" s="777"/>
      <c r="CC75" s="777"/>
      <c r="CD75" s="777"/>
      <c r="CE75" s="777"/>
      <c r="CF75" s="777"/>
      <c r="CG75" s="777"/>
      <c r="CH75" s="777"/>
      <c r="CI75" s="777"/>
      <c r="CJ75" s="777"/>
      <c r="CK75" s="777"/>
      <c r="CL75" s="777"/>
      <c r="CM75" s="777"/>
      <c r="CN75" s="777"/>
      <c r="CO75" s="777"/>
    </row>
    <row r="76" spans="1:93" s="93" customFormat="1" ht="13.95" customHeight="1">
      <c r="A76" s="273"/>
      <c r="B76" s="551" t="s">
        <v>463</v>
      </c>
      <c r="C76" s="552"/>
      <c r="D76" s="552"/>
      <c r="E76" s="552"/>
      <c r="F76" s="552"/>
      <c r="G76" s="552"/>
      <c r="H76" s="552"/>
      <c r="I76" s="552"/>
      <c r="J76" s="552"/>
      <c r="K76" s="553"/>
      <c r="L76" s="551" t="s">
        <v>463</v>
      </c>
      <c r="M76" s="552"/>
      <c r="N76" s="552"/>
      <c r="O76" s="552"/>
      <c r="P76" s="552"/>
      <c r="Q76" s="552"/>
      <c r="R76" s="552"/>
      <c r="S76" s="552"/>
      <c r="T76" s="552"/>
      <c r="U76" s="553"/>
      <c r="V76" s="551" t="s">
        <v>463</v>
      </c>
      <c r="W76" s="552"/>
      <c r="X76" s="552"/>
      <c r="Y76" s="552"/>
      <c r="Z76" s="552"/>
      <c r="AA76" s="552"/>
      <c r="AB76" s="552"/>
      <c r="AC76" s="552"/>
      <c r="AD76" s="552"/>
      <c r="AE76" s="553"/>
      <c r="AF76" s="551" t="s">
        <v>463</v>
      </c>
      <c r="AG76" s="552"/>
      <c r="AH76" s="552"/>
      <c r="AI76" s="552"/>
      <c r="AJ76" s="552"/>
      <c r="AK76" s="552"/>
      <c r="AL76" s="552"/>
      <c r="AM76" s="552"/>
      <c r="AN76" s="552"/>
      <c r="AO76" s="553"/>
      <c r="AP76" s="551" t="s">
        <v>463</v>
      </c>
      <c r="AQ76" s="552"/>
      <c r="AR76" s="552"/>
      <c r="AS76" s="552"/>
      <c r="AT76" s="552"/>
      <c r="AU76" s="552"/>
      <c r="AV76" s="552"/>
      <c r="AW76" s="552"/>
      <c r="AX76" s="552"/>
      <c r="AY76" s="553"/>
      <c r="AZ76" s="551" t="s">
        <v>463</v>
      </c>
      <c r="BA76" s="552"/>
      <c r="BB76" s="552"/>
      <c r="BC76" s="552"/>
      <c r="BD76" s="552"/>
      <c r="BE76" s="552"/>
      <c r="BF76" s="552"/>
      <c r="BG76" s="552"/>
      <c r="BH76" s="552"/>
      <c r="BI76" s="553"/>
      <c r="BJ76" s="551" t="s">
        <v>463</v>
      </c>
      <c r="BK76" s="552"/>
      <c r="BL76" s="552"/>
      <c r="BM76" s="552"/>
      <c r="BN76" s="552"/>
      <c r="BO76" s="552"/>
      <c r="BP76" s="552"/>
      <c r="BQ76" s="552"/>
      <c r="BR76" s="552"/>
      <c r="BS76" s="553"/>
      <c r="BT76" s="551" t="s">
        <v>463</v>
      </c>
      <c r="BU76" s="552"/>
      <c r="BV76" s="552"/>
      <c r="BW76" s="552"/>
      <c r="BX76" s="552"/>
      <c r="BY76" s="552"/>
      <c r="BZ76" s="552"/>
      <c r="CA76" s="552"/>
      <c r="CB76" s="552"/>
      <c r="CC76" s="553"/>
      <c r="CD76" s="551" t="s">
        <v>463</v>
      </c>
      <c r="CE76" s="552"/>
      <c r="CF76" s="552"/>
      <c r="CG76" s="552"/>
      <c r="CH76" s="552"/>
      <c r="CI76" s="552"/>
      <c r="CJ76" s="552"/>
      <c r="CK76" s="552"/>
      <c r="CL76" s="552"/>
      <c r="CM76" s="552"/>
      <c r="CN76" s="552"/>
      <c r="CO76" s="553"/>
    </row>
    <row r="77" spans="1:93" ht="19.95" customHeight="1">
      <c r="A77" s="293" t="s">
        <v>536</v>
      </c>
      <c r="B77" s="289" t="s">
        <v>436</v>
      </c>
      <c r="C77" s="289">
        <v>0</v>
      </c>
      <c r="D77" s="289">
        <v>1</v>
      </c>
      <c r="E77" s="289">
        <v>2</v>
      </c>
      <c r="F77" s="289">
        <v>3</v>
      </c>
      <c r="G77" s="289">
        <v>4</v>
      </c>
      <c r="H77" s="289">
        <v>5</v>
      </c>
      <c r="I77" s="289">
        <v>6</v>
      </c>
      <c r="J77" s="289">
        <v>7</v>
      </c>
      <c r="K77" s="289">
        <v>8</v>
      </c>
      <c r="L77" s="289">
        <v>9</v>
      </c>
      <c r="M77" s="289">
        <v>10</v>
      </c>
      <c r="N77" s="289">
        <v>11</v>
      </c>
      <c r="O77" s="289">
        <v>12</v>
      </c>
      <c r="P77" s="289">
        <v>13</v>
      </c>
      <c r="Q77" s="289">
        <v>14</v>
      </c>
      <c r="R77" s="289">
        <v>15</v>
      </c>
      <c r="S77" s="289">
        <v>16</v>
      </c>
      <c r="T77" s="289">
        <v>17</v>
      </c>
      <c r="U77" s="289">
        <v>18</v>
      </c>
      <c r="V77" s="289">
        <v>19</v>
      </c>
      <c r="W77" s="289">
        <v>20</v>
      </c>
      <c r="X77" s="289">
        <v>21</v>
      </c>
      <c r="Y77" s="289">
        <v>22</v>
      </c>
      <c r="Z77" s="289">
        <v>23</v>
      </c>
      <c r="AA77" s="289">
        <v>24</v>
      </c>
      <c r="AB77" s="289">
        <v>25</v>
      </c>
      <c r="AC77" s="289">
        <v>26</v>
      </c>
      <c r="AD77" s="289">
        <v>27</v>
      </c>
      <c r="AE77" s="289">
        <v>28</v>
      </c>
      <c r="AF77" s="289">
        <v>29</v>
      </c>
      <c r="AG77" s="289">
        <v>30</v>
      </c>
      <c r="AH77" s="289">
        <v>31</v>
      </c>
      <c r="AI77" s="289">
        <v>32</v>
      </c>
      <c r="AJ77" s="289">
        <v>33</v>
      </c>
      <c r="AK77" s="289">
        <v>34</v>
      </c>
      <c r="AL77" s="289">
        <v>35</v>
      </c>
      <c r="AM77" s="289">
        <v>36</v>
      </c>
      <c r="AN77" s="289">
        <v>37</v>
      </c>
      <c r="AO77" s="289">
        <v>38</v>
      </c>
      <c r="AP77" s="289">
        <v>39</v>
      </c>
      <c r="AQ77" s="289">
        <v>40</v>
      </c>
      <c r="AR77" s="289">
        <v>41</v>
      </c>
      <c r="AS77" s="289">
        <v>42</v>
      </c>
      <c r="AT77" s="289">
        <v>43</v>
      </c>
      <c r="AU77" s="289">
        <v>44</v>
      </c>
      <c r="AV77" s="289">
        <v>45</v>
      </c>
      <c r="AW77" s="289">
        <v>46</v>
      </c>
      <c r="AX77" s="289">
        <v>47</v>
      </c>
      <c r="AY77" s="289">
        <v>48</v>
      </c>
      <c r="AZ77" s="289">
        <v>49</v>
      </c>
      <c r="BA77" s="289">
        <v>50</v>
      </c>
      <c r="BB77" s="289">
        <v>51</v>
      </c>
      <c r="BC77" s="289">
        <v>52</v>
      </c>
      <c r="BD77" s="289">
        <v>53</v>
      </c>
      <c r="BE77" s="289">
        <v>54</v>
      </c>
      <c r="BF77" s="289">
        <v>55</v>
      </c>
      <c r="BG77" s="289">
        <v>56</v>
      </c>
      <c r="BH77" s="289">
        <v>57</v>
      </c>
      <c r="BI77" s="289">
        <v>58</v>
      </c>
      <c r="BJ77" s="289">
        <v>59</v>
      </c>
      <c r="BK77" s="289">
        <v>60</v>
      </c>
      <c r="BL77" s="289">
        <v>61</v>
      </c>
      <c r="BM77" s="289">
        <v>62</v>
      </c>
      <c r="BN77" s="289">
        <v>63</v>
      </c>
      <c r="BO77" s="289">
        <v>64</v>
      </c>
      <c r="BP77" s="289">
        <v>65</v>
      </c>
      <c r="BQ77" s="289">
        <v>66</v>
      </c>
      <c r="BR77" s="289">
        <v>67</v>
      </c>
      <c r="BS77" s="289">
        <v>68</v>
      </c>
      <c r="BT77" s="289">
        <v>69</v>
      </c>
      <c r="BU77" s="289">
        <v>70</v>
      </c>
      <c r="BV77" s="289">
        <v>71</v>
      </c>
      <c r="BW77" s="289">
        <v>72</v>
      </c>
      <c r="BX77" s="289">
        <v>73</v>
      </c>
      <c r="BY77" s="289">
        <v>74</v>
      </c>
      <c r="BZ77" s="289">
        <v>75</v>
      </c>
      <c r="CA77" s="289">
        <v>76</v>
      </c>
      <c r="CB77" s="289">
        <v>77</v>
      </c>
      <c r="CC77" s="289">
        <v>78</v>
      </c>
      <c r="CD77" s="289">
        <v>79</v>
      </c>
      <c r="CE77" s="289">
        <v>80</v>
      </c>
      <c r="CF77" s="289">
        <v>81</v>
      </c>
      <c r="CG77" s="289">
        <v>82</v>
      </c>
      <c r="CH77" s="289">
        <v>83</v>
      </c>
      <c r="CI77" s="289">
        <v>84</v>
      </c>
      <c r="CJ77" s="289">
        <v>85</v>
      </c>
      <c r="CK77" s="289">
        <v>86</v>
      </c>
      <c r="CL77" s="289">
        <v>87</v>
      </c>
      <c r="CM77" s="289">
        <v>88</v>
      </c>
      <c r="CN77" s="289">
        <v>89</v>
      </c>
      <c r="CO77" s="289" t="s">
        <v>410</v>
      </c>
    </row>
    <row r="78" spans="1:93" ht="19.95" customHeight="1">
      <c r="A78" s="274" t="s">
        <v>481</v>
      </c>
      <c r="B78" s="274">
        <v>5101</v>
      </c>
      <c r="C78" s="274">
        <v>49</v>
      </c>
      <c r="D78" s="274">
        <v>39</v>
      </c>
      <c r="E78" s="274">
        <v>49</v>
      </c>
      <c r="F78" s="274">
        <v>61</v>
      </c>
      <c r="G78" s="274">
        <v>69</v>
      </c>
      <c r="H78" s="274">
        <v>44</v>
      </c>
      <c r="I78" s="274">
        <v>82</v>
      </c>
      <c r="J78" s="274">
        <v>66</v>
      </c>
      <c r="K78" s="274">
        <v>57</v>
      </c>
      <c r="L78" s="274">
        <v>59</v>
      </c>
      <c r="M78" s="274">
        <v>68</v>
      </c>
      <c r="N78" s="274">
        <v>69</v>
      </c>
      <c r="O78" s="274">
        <v>78</v>
      </c>
      <c r="P78" s="274">
        <v>67</v>
      </c>
      <c r="Q78" s="274">
        <v>53</v>
      </c>
      <c r="R78" s="274">
        <v>55</v>
      </c>
      <c r="S78" s="274">
        <v>65</v>
      </c>
      <c r="T78" s="274">
        <v>60</v>
      </c>
      <c r="U78" s="274">
        <v>44</v>
      </c>
      <c r="V78" s="274">
        <v>36</v>
      </c>
      <c r="W78" s="274">
        <v>31</v>
      </c>
      <c r="X78" s="274">
        <v>50</v>
      </c>
      <c r="Y78" s="274">
        <v>47</v>
      </c>
      <c r="Z78" s="274">
        <v>44</v>
      </c>
      <c r="AA78" s="274">
        <v>56</v>
      </c>
      <c r="AB78" s="274">
        <v>60</v>
      </c>
      <c r="AC78" s="274">
        <v>56</v>
      </c>
      <c r="AD78" s="274">
        <v>63</v>
      </c>
      <c r="AE78" s="274">
        <v>87</v>
      </c>
      <c r="AF78" s="274">
        <v>96</v>
      </c>
      <c r="AG78" s="274">
        <v>63</v>
      </c>
      <c r="AH78" s="274">
        <v>92</v>
      </c>
      <c r="AI78" s="274">
        <v>93</v>
      </c>
      <c r="AJ78" s="274">
        <v>74</v>
      </c>
      <c r="AK78" s="274">
        <v>76</v>
      </c>
      <c r="AL78" s="274">
        <v>80</v>
      </c>
      <c r="AM78" s="274">
        <v>85</v>
      </c>
      <c r="AN78" s="274">
        <v>71</v>
      </c>
      <c r="AO78" s="274">
        <v>77</v>
      </c>
      <c r="AP78" s="274">
        <v>88</v>
      </c>
      <c r="AQ78" s="274">
        <v>93</v>
      </c>
      <c r="AR78" s="274">
        <v>72</v>
      </c>
      <c r="AS78" s="274">
        <v>79</v>
      </c>
      <c r="AT78" s="274">
        <v>60</v>
      </c>
      <c r="AU78" s="274">
        <v>69</v>
      </c>
      <c r="AV78" s="274">
        <v>52</v>
      </c>
      <c r="AW78" s="274">
        <v>76</v>
      </c>
      <c r="AX78" s="274">
        <v>63</v>
      </c>
      <c r="AY78" s="274">
        <v>67</v>
      </c>
      <c r="AZ78" s="274">
        <v>90</v>
      </c>
      <c r="BA78" s="274">
        <v>67</v>
      </c>
      <c r="BB78" s="274">
        <v>89</v>
      </c>
      <c r="BC78" s="274">
        <v>91</v>
      </c>
      <c r="BD78" s="274">
        <v>79</v>
      </c>
      <c r="BE78" s="274">
        <v>92</v>
      </c>
      <c r="BF78" s="274">
        <v>57</v>
      </c>
      <c r="BG78" s="274">
        <v>72</v>
      </c>
      <c r="BH78" s="274">
        <v>66</v>
      </c>
      <c r="BI78" s="274">
        <v>55</v>
      </c>
      <c r="BJ78" s="274">
        <v>67</v>
      </c>
      <c r="BK78" s="274">
        <v>69</v>
      </c>
      <c r="BL78" s="274">
        <v>70</v>
      </c>
      <c r="BM78" s="274">
        <v>66</v>
      </c>
      <c r="BN78" s="274">
        <v>60</v>
      </c>
      <c r="BO78" s="274">
        <v>61</v>
      </c>
      <c r="BP78" s="274">
        <v>58</v>
      </c>
      <c r="BQ78" s="274">
        <v>51</v>
      </c>
      <c r="BR78" s="274">
        <v>53</v>
      </c>
      <c r="BS78" s="274">
        <v>42</v>
      </c>
      <c r="BT78" s="274">
        <v>40</v>
      </c>
      <c r="BU78" s="274">
        <v>45</v>
      </c>
      <c r="BV78" s="274">
        <v>44</v>
      </c>
      <c r="BW78" s="274">
        <v>38</v>
      </c>
      <c r="BX78" s="274">
        <v>55</v>
      </c>
      <c r="BY78" s="274">
        <v>34</v>
      </c>
      <c r="BZ78" s="274">
        <v>34</v>
      </c>
      <c r="CA78" s="274">
        <v>36</v>
      </c>
      <c r="CB78" s="274">
        <v>34</v>
      </c>
      <c r="CC78" s="274">
        <v>20</v>
      </c>
      <c r="CD78" s="274">
        <v>17</v>
      </c>
      <c r="CE78" s="274">
        <v>20</v>
      </c>
      <c r="CF78" s="274">
        <v>21</v>
      </c>
      <c r="CG78" s="274">
        <v>20</v>
      </c>
      <c r="CH78" s="274">
        <v>19</v>
      </c>
      <c r="CI78" s="274">
        <v>11</v>
      </c>
      <c r="CJ78" s="274">
        <v>15</v>
      </c>
      <c r="CK78" s="274">
        <v>9</v>
      </c>
      <c r="CL78" s="274">
        <v>9</v>
      </c>
      <c r="CM78" s="274">
        <v>8</v>
      </c>
      <c r="CN78" s="274">
        <v>2</v>
      </c>
      <c r="CO78" s="274">
        <v>25</v>
      </c>
    </row>
    <row r="79" spans="1:93" ht="19.95" customHeight="1">
      <c r="A79" s="274" t="s">
        <v>482</v>
      </c>
      <c r="B79" s="274">
        <v>4561</v>
      </c>
      <c r="C79" s="274">
        <v>62</v>
      </c>
      <c r="D79" s="274">
        <v>40</v>
      </c>
      <c r="E79" s="274">
        <v>61</v>
      </c>
      <c r="F79" s="274">
        <v>66</v>
      </c>
      <c r="G79" s="274">
        <v>59</v>
      </c>
      <c r="H79" s="274">
        <v>52</v>
      </c>
      <c r="I79" s="274">
        <v>66</v>
      </c>
      <c r="J79" s="274">
        <v>71</v>
      </c>
      <c r="K79" s="274">
        <v>53</v>
      </c>
      <c r="L79" s="274">
        <v>52</v>
      </c>
      <c r="M79" s="274">
        <v>51</v>
      </c>
      <c r="N79" s="274">
        <v>62</v>
      </c>
      <c r="O79" s="274">
        <v>52</v>
      </c>
      <c r="P79" s="274">
        <v>55</v>
      </c>
      <c r="Q79" s="274">
        <v>47</v>
      </c>
      <c r="R79" s="274">
        <v>60</v>
      </c>
      <c r="S79" s="274">
        <v>59</v>
      </c>
      <c r="T79" s="274">
        <v>57</v>
      </c>
      <c r="U79" s="274">
        <v>58</v>
      </c>
      <c r="V79" s="274">
        <v>49</v>
      </c>
      <c r="W79" s="274">
        <v>50</v>
      </c>
      <c r="X79" s="274">
        <v>57</v>
      </c>
      <c r="Y79" s="274">
        <v>68</v>
      </c>
      <c r="Z79" s="274">
        <v>59</v>
      </c>
      <c r="AA79" s="274">
        <v>62</v>
      </c>
      <c r="AB79" s="274">
        <v>80</v>
      </c>
      <c r="AC79" s="274">
        <v>69</v>
      </c>
      <c r="AD79" s="274">
        <v>90</v>
      </c>
      <c r="AE79" s="274">
        <v>91</v>
      </c>
      <c r="AF79" s="274">
        <v>121</v>
      </c>
      <c r="AG79" s="274">
        <v>88</v>
      </c>
      <c r="AH79" s="274">
        <v>89</v>
      </c>
      <c r="AI79" s="274">
        <v>109</v>
      </c>
      <c r="AJ79" s="274">
        <v>101</v>
      </c>
      <c r="AK79" s="274">
        <v>79</v>
      </c>
      <c r="AL79" s="274">
        <v>66</v>
      </c>
      <c r="AM79" s="274">
        <v>44</v>
      </c>
      <c r="AN79" s="274">
        <v>69</v>
      </c>
      <c r="AO79" s="274">
        <v>64</v>
      </c>
      <c r="AP79" s="274">
        <v>44</v>
      </c>
      <c r="AQ79" s="274">
        <v>63</v>
      </c>
      <c r="AR79" s="274">
        <v>55</v>
      </c>
      <c r="AS79" s="274">
        <v>71</v>
      </c>
      <c r="AT79" s="274">
        <v>51</v>
      </c>
      <c r="AU79" s="274">
        <v>34</v>
      </c>
      <c r="AV79" s="274">
        <v>43</v>
      </c>
      <c r="AW79" s="274">
        <v>46</v>
      </c>
      <c r="AX79" s="274">
        <v>44</v>
      </c>
      <c r="AY79" s="274">
        <v>52</v>
      </c>
      <c r="AZ79" s="274">
        <v>61</v>
      </c>
      <c r="BA79" s="274">
        <v>67</v>
      </c>
      <c r="BB79" s="274">
        <v>49</v>
      </c>
      <c r="BC79" s="274">
        <v>69</v>
      </c>
      <c r="BD79" s="274">
        <v>59</v>
      </c>
      <c r="BE79" s="274">
        <v>62</v>
      </c>
      <c r="BF79" s="274">
        <v>82</v>
      </c>
      <c r="BG79" s="274">
        <v>67</v>
      </c>
      <c r="BH79" s="274">
        <v>69</v>
      </c>
      <c r="BI79" s="274">
        <v>62</v>
      </c>
      <c r="BJ79" s="274">
        <v>52</v>
      </c>
      <c r="BK79" s="274">
        <v>57</v>
      </c>
      <c r="BL79" s="274">
        <v>46</v>
      </c>
      <c r="BM79" s="274">
        <v>55</v>
      </c>
      <c r="BN79" s="274">
        <v>59</v>
      </c>
      <c r="BO79" s="274">
        <v>49</v>
      </c>
      <c r="BP79" s="274">
        <v>48</v>
      </c>
      <c r="BQ79" s="274">
        <v>26</v>
      </c>
      <c r="BR79" s="274">
        <v>34</v>
      </c>
      <c r="BS79" s="274">
        <v>39</v>
      </c>
      <c r="BT79" s="274">
        <v>35</v>
      </c>
      <c r="BU79" s="274">
        <v>24</v>
      </c>
      <c r="BV79" s="274">
        <v>31</v>
      </c>
      <c r="BW79" s="274">
        <v>28</v>
      </c>
      <c r="BX79" s="274">
        <v>27</v>
      </c>
      <c r="BY79" s="274">
        <v>23</v>
      </c>
      <c r="BZ79" s="274">
        <v>18</v>
      </c>
      <c r="CA79" s="274">
        <v>19</v>
      </c>
      <c r="CB79" s="274">
        <v>23</v>
      </c>
      <c r="CC79" s="274">
        <v>16</v>
      </c>
      <c r="CD79" s="274">
        <v>16</v>
      </c>
      <c r="CE79" s="274">
        <v>16</v>
      </c>
      <c r="CF79" s="274">
        <v>13</v>
      </c>
      <c r="CG79" s="274">
        <v>11</v>
      </c>
      <c r="CH79" s="274">
        <v>11</v>
      </c>
      <c r="CI79" s="274">
        <v>4</v>
      </c>
      <c r="CJ79" s="274">
        <v>7</v>
      </c>
      <c r="CK79" s="274">
        <v>8</v>
      </c>
      <c r="CL79" s="274">
        <v>3</v>
      </c>
      <c r="CM79" s="274">
        <v>4</v>
      </c>
      <c r="CN79" s="274">
        <v>7</v>
      </c>
      <c r="CO79" s="274">
        <v>14</v>
      </c>
    </row>
    <row r="80" spans="1:93" ht="19.95" customHeight="1">
      <c r="A80" s="274" t="s">
        <v>483</v>
      </c>
      <c r="B80" s="274">
        <v>9457</v>
      </c>
      <c r="C80" s="274">
        <v>99</v>
      </c>
      <c r="D80" s="274">
        <v>103</v>
      </c>
      <c r="E80" s="274">
        <v>113</v>
      </c>
      <c r="F80" s="274">
        <v>112</v>
      </c>
      <c r="G80" s="274">
        <v>112</v>
      </c>
      <c r="H80" s="274">
        <v>130</v>
      </c>
      <c r="I80" s="274">
        <v>124</v>
      </c>
      <c r="J80" s="274">
        <v>96</v>
      </c>
      <c r="K80" s="274">
        <v>105</v>
      </c>
      <c r="L80" s="274">
        <v>128</v>
      </c>
      <c r="M80" s="274">
        <v>118</v>
      </c>
      <c r="N80" s="274">
        <v>91</v>
      </c>
      <c r="O80" s="274">
        <v>103</v>
      </c>
      <c r="P80" s="274">
        <v>105</v>
      </c>
      <c r="Q80" s="274">
        <v>87</v>
      </c>
      <c r="R80" s="274">
        <v>84</v>
      </c>
      <c r="S80" s="274">
        <v>88</v>
      </c>
      <c r="T80" s="274">
        <v>80</v>
      </c>
      <c r="U80" s="274">
        <v>92</v>
      </c>
      <c r="V80" s="274">
        <v>86</v>
      </c>
      <c r="W80" s="274">
        <v>85</v>
      </c>
      <c r="X80" s="274">
        <v>85</v>
      </c>
      <c r="Y80" s="274">
        <v>96</v>
      </c>
      <c r="Z80" s="274">
        <v>116</v>
      </c>
      <c r="AA80" s="274">
        <v>123</v>
      </c>
      <c r="AB80" s="274">
        <v>117</v>
      </c>
      <c r="AC80" s="274">
        <v>146</v>
      </c>
      <c r="AD80" s="274">
        <v>156</v>
      </c>
      <c r="AE80" s="274">
        <v>199</v>
      </c>
      <c r="AF80" s="274">
        <v>149</v>
      </c>
      <c r="AG80" s="274">
        <v>168</v>
      </c>
      <c r="AH80" s="274">
        <v>152</v>
      </c>
      <c r="AI80" s="274">
        <v>153</v>
      </c>
      <c r="AJ80" s="274">
        <v>152</v>
      </c>
      <c r="AK80" s="274">
        <v>143</v>
      </c>
      <c r="AL80" s="274">
        <v>109</v>
      </c>
      <c r="AM80" s="274">
        <v>103</v>
      </c>
      <c r="AN80" s="274">
        <v>138</v>
      </c>
      <c r="AO80" s="274">
        <v>142</v>
      </c>
      <c r="AP80" s="274">
        <v>119</v>
      </c>
      <c r="AQ80" s="274">
        <v>120</v>
      </c>
      <c r="AR80" s="274">
        <v>123</v>
      </c>
      <c r="AS80" s="274">
        <v>90</v>
      </c>
      <c r="AT80" s="274">
        <v>93</v>
      </c>
      <c r="AU80" s="274">
        <v>98</v>
      </c>
      <c r="AV80" s="274">
        <v>94</v>
      </c>
      <c r="AW80" s="274">
        <v>115</v>
      </c>
      <c r="AX80" s="274">
        <v>115</v>
      </c>
      <c r="AY80" s="274">
        <v>124</v>
      </c>
      <c r="AZ80" s="274">
        <v>128</v>
      </c>
      <c r="BA80" s="274">
        <v>152</v>
      </c>
      <c r="BB80" s="274">
        <v>152</v>
      </c>
      <c r="BC80" s="274">
        <v>152</v>
      </c>
      <c r="BD80" s="274">
        <v>179</v>
      </c>
      <c r="BE80" s="274">
        <v>127</v>
      </c>
      <c r="BF80" s="274">
        <v>140</v>
      </c>
      <c r="BG80" s="274">
        <v>168</v>
      </c>
      <c r="BH80" s="274">
        <v>156</v>
      </c>
      <c r="BI80" s="274">
        <v>150</v>
      </c>
      <c r="BJ80" s="274">
        <v>144</v>
      </c>
      <c r="BK80" s="274">
        <v>149</v>
      </c>
      <c r="BL80" s="274">
        <v>135</v>
      </c>
      <c r="BM80" s="274">
        <v>145</v>
      </c>
      <c r="BN80" s="274">
        <v>101</v>
      </c>
      <c r="BO80" s="274">
        <v>144</v>
      </c>
      <c r="BP80" s="274">
        <v>111</v>
      </c>
      <c r="BQ80" s="274">
        <v>95</v>
      </c>
      <c r="BR80" s="274">
        <v>84</v>
      </c>
      <c r="BS80" s="274">
        <v>95</v>
      </c>
      <c r="BT80" s="274">
        <v>80</v>
      </c>
      <c r="BU80" s="274">
        <v>94</v>
      </c>
      <c r="BV80" s="274">
        <v>98</v>
      </c>
      <c r="BW80" s="274">
        <v>88</v>
      </c>
      <c r="BX80" s="274">
        <v>97</v>
      </c>
      <c r="BY80" s="274">
        <v>77</v>
      </c>
      <c r="BZ80" s="274">
        <v>74</v>
      </c>
      <c r="CA80" s="274">
        <v>60</v>
      </c>
      <c r="CB80" s="274">
        <v>61</v>
      </c>
      <c r="CC80" s="274">
        <v>46</v>
      </c>
      <c r="CD80" s="274">
        <v>41</v>
      </c>
      <c r="CE80" s="274">
        <v>33</v>
      </c>
      <c r="CF80" s="274">
        <v>27</v>
      </c>
      <c r="CG80" s="274">
        <v>34</v>
      </c>
      <c r="CH80" s="274">
        <v>27</v>
      </c>
      <c r="CI80" s="274">
        <v>21</v>
      </c>
      <c r="CJ80" s="274">
        <v>23</v>
      </c>
      <c r="CK80" s="274">
        <v>21</v>
      </c>
      <c r="CL80" s="274">
        <v>17</v>
      </c>
      <c r="CM80" s="274">
        <v>14</v>
      </c>
      <c r="CN80" s="274">
        <v>14</v>
      </c>
      <c r="CO80" s="274">
        <v>24</v>
      </c>
    </row>
    <row r="81" spans="1:93" ht="19.95" customHeight="1">
      <c r="A81" s="274" t="s">
        <v>484</v>
      </c>
      <c r="B81" s="274">
        <v>3863</v>
      </c>
      <c r="C81" s="274">
        <v>34</v>
      </c>
      <c r="D81" s="274">
        <v>43</v>
      </c>
      <c r="E81" s="274">
        <v>48</v>
      </c>
      <c r="F81" s="274">
        <v>49</v>
      </c>
      <c r="G81" s="274">
        <v>44</v>
      </c>
      <c r="H81" s="274">
        <v>45</v>
      </c>
      <c r="I81" s="274">
        <v>67</v>
      </c>
      <c r="J81" s="274">
        <v>50</v>
      </c>
      <c r="K81" s="274">
        <v>69</v>
      </c>
      <c r="L81" s="274">
        <v>58</v>
      </c>
      <c r="M81" s="274">
        <v>54</v>
      </c>
      <c r="N81" s="274">
        <v>61</v>
      </c>
      <c r="O81" s="274">
        <v>54</v>
      </c>
      <c r="P81" s="274">
        <v>43</v>
      </c>
      <c r="Q81" s="274">
        <v>53</v>
      </c>
      <c r="R81" s="274">
        <v>54</v>
      </c>
      <c r="S81" s="274">
        <v>55</v>
      </c>
      <c r="T81" s="274">
        <v>44</v>
      </c>
      <c r="U81" s="274">
        <v>42</v>
      </c>
      <c r="V81" s="274">
        <v>38</v>
      </c>
      <c r="W81" s="274">
        <v>44</v>
      </c>
      <c r="X81" s="274">
        <v>44</v>
      </c>
      <c r="Y81" s="274">
        <v>49</v>
      </c>
      <c r="Z81" s="274">
        <v>45</v>
      </c>
      <c r="AA81" s="274">
        <v>66</v>
      </c>
      <c r="AB81" s="274">
        <v>59</v>
      </c>
      <c r="AC81" s="274">
        <v>63</v>
      </c>
      <c r="AD81" s="274">
        <v>75</v>
      </c>
      <c r="AE81" s="274">
        <v>92</v>
      </c>
      <c r="AF81" s="274">
        <v>64</v>
      </c>
      <c r="AG81" s="274">
        <v>71</v>
      </c>
      <c r="AH81" s="274">
        <v>76</v>
      </c>
      <c r="AI81" s="274">
        <v>62</v>
      </c>
      <c r="AJ81" s="274">
        <v>51</v>
      </c>
      <c r="AK81" s="274">
        <v>47</v>
      </c>
      <c r="AL81" s="274">
        <v>63</v>
      </c>
      <c r="AM81" s="274">
        <v>62</v>
      </c>
      <c r="AN81" s="274">
        <v>57</v>
      </c>
      <c r="AO81" s="274">
        <v>43</v>
      </c>
      <c r="AP81" s="274">
        <v>45</v>
      </c>
      <c r="AQ81" s="274">
        <v>35</v>
      </c>
      <c r="AR81" s="274">
        <v>45</v>
      </c>
      <c r="AS81" s="274">
        <v>48</v>
      </c>
      <c r="AT81" s="274">
        <v>28</v>
      </c>
      <c r="AU81" s="274">
        <v>43</v>
      </c>
      <c r="AV81" s="274">
        <v>30</v>
      </c>
      <c r="AW81" s="274">
        <v>37</v>
      </c>
      <c r="AX81" s="274">
        <v>58</v>
      </c>
      <c r="AY81" s="274">
        <v>54</v>
      </c>
      <c r="AZ81" s="274">
        <v>40</v>
      </c>
      <c r="BA81" s="274">
        <v>44</v>
      </c>
      <c r="BB81" s="274">
        <v>44</v>
      </c>
      <c r="BC81" s="274">
        <v>51</v>
      </c>
      <c r="BD81" s="274">
        <v>40</v>
      </c>
      <c r="BE81" s="274">
        <v>53</v>
      </c>
      <c r="BF81" s="274">
        <v>60</v>
      </c>
      <c r="BG81" s="274">
        <v>59</v>
      </c>
      <c r="BH81" s="274">
        <v>69</v>
      </c>
      <c r="BI81" s="274">
        <v>54</v>
      </c>
      <c r="BJ81" s="274">
        <v>44</v>
      </c>
      <c r="BK81" s="274">
        <v>54</v>
      </c>
      <c r="BL81" s="274">
        <v>39</v>
      </c>
      <c r="BM81" s="274">
        <v>51</v>
      </c>
      <c r="BN81" s="274">
        <v>38</v>
      </c>
      <c r="BO81" s="274">
        <v>30</v>
      </c>
      <c r="BP81" s="274">
        <v>41</v>
      </c>
      <c r="BQ81" s="274">
        <v>32</v>
      </c>
      <c r="BR81" s="274">
        <v>24</v>
      </c>
      <c r="BS81" s="274">
        <v>37</v>
      </c>
      <c r="BT81" s="274">
        <v>38</v>
      </c>
      <c r="BU81" s="274">
        <v>19</v>
      </c>
      <c r="BV81" s="274">
        <v>30</v>
      </c>
      <c r="BW81" s="274">
        <v>38</v>
      </c>
      <c r="BX81" s="274">
        <v>28</v>
      </c>
      <c r="BY81" s="274">
        <v>20</v>
      </c>
      <c r="BZ81" s="274">
        <v>17</v>
      </c>
      <c r="CA81" s="274">
        <v>23</v>
      </c>
      <c r="CB81" s="274">
        <v>22</v>
      </c>
      <c r="CC81" s="274">
        <v>15</v>
      </c>
      <c r="CD81" s="274">
        <v>18</v>
      </c>
      <c r="CE81" s="274">
        <v>15</v>
      </c>
      <c r="CF81" s="274">
        <v>17</v>
      </c>
      <c r="CG81" s="274">
        <v>13</v>
      </c>
      <c r="CH81" s="274">
        <v>11</v>
      </c>
      <c r="CI81" s="274">
        <v>17</v>
      </c>
      <c r="CJ81" s="274">
        <v>6</v>
      </c>
      <c r="CK81" s="274">
        <v>15</v>
      </c>
      <c r="CL81" s="274">
        <v>6</v>
      </c>
      <c r="CM81" s="274">
        <v>7</v>
      </c>
      <c r="CN81" s="274">
        <v>7</v>
      </c>
      <c r="CO81" s="274">
        <v>16</v>
      </c>
    </row>
    <row r="82" spans="1:93" ht="19.95" customHeight="1">
      <c r="A82" s="274" t="s">
        <v>485</v>
      </c>
      <c r="B82" s="274">
        <v>4305</v>
      </c>
      <c r="C82" s="274">
        <v>41</v>
      </c>
      <c r="D82" s="274">
        <v>35</v>
      </c>
      <c r="E82" s="274">
        <v>53</v>
      </c>
      <c r="F82" s="274">
        <v>35</v>
      </c>
      <c r="G82" s="274">
        <v>37</v>
      </c>
      <c r="H82" s="274">
        <v>46</v>
      </c>
      <c r="I82" s="274">
        <v>49</v>
      </c>
      <c r="J82" s="274">
        <v>45</v>
      </c>
      <c r="K82" s="274">
        <v>36</v>
      </c>
      <c r="L82" s="274">
        <v>30</v>
      </c>
      <c r="M82" s="274">
        <v>41</v>
      </c>
      <c r="N82" s="274">
        <v>49</v>
      </c>
      <c r="O82" s="274">
        <v>49</v>
      </c>
      <c r="P82" s="274">
        <v>39</v>
      </c>
      <c r="Q82" s="274">
        <v>41</v>
      </c>
      <c r="R82" s="274">
        <v>31</v>
      </c>
      <c r="S82" s="274">
        <v>42</v>
      </c>
      <c r="T82" s="274">
        <v>55</v>
      </c>
      <c r="U82" s="274">
        <v>37</v>
      </c>
      <c r="V82" s="274">
        <v>37</v>
      </c>
      <c r="W82" s="274">
        <v>30</v>
      </c>
      <c r="X82" s="274">
        <v>30</v>
      </c>
      <c r="Y82" s="274">
        <v>59</v>
      </c>
      <c r="Z82" s="274">
        <v>51</v>
      </c>
      <c r="AA82" s="274">
        <v>55</v>
      </c>
      <c r="AB82" s="274">
        <v>63</v>
      </c>
      <c r="AC82" s="274">
        <v>64</v>
      </c>
      <c r="AD82" s="274">
        <v>88</v>
      </c>
      <c r="AE82" s="274">
        <v>78</v>
      </c>
      <c r="AF82" s="274">
        <v>82</v>
      </c>
      <c r="AG82" s="274">
        <v>77</v>
      </c>
      <c r="AH82" s="274">
        <v>63</v>
      </c>
      <c r="AI82" s="274">
        <v>87</v>
      </c>
      <c r="AJ82" s="274">
        <v>59</v>
      </c>
      <c r="AK82" s="274">
        <v>59</v>
      </c>
      <c r="AL82" s="274">
        <v>80</v>
      </c>
      <c r="AM82" s="274">
        <v>62</v>
      </c>
      <c r="AN82" s="274">
        <v>77</v>
      </c>
      <c r="AO82" s="274">
        <v>58</v>
      </c>
      <c r="AP82" s="274">
        <v>67</v>
      </c>
      <c r="AQ82" s="274">
        <v>63</v>
      </c>
      <c r="AR82" s="274">
        <v>67</v>
      </c>
      <c r="AS82" s="274">
        <v>52</v>
      </c>
      <c r="AT82" s="274">
        <v>61</v>
      </c>
      <c r="AU82" s="274">
        <v>56</v>
      </c>
      <c r="AV82" s="274">
        <v>56</v>
      </c>
      <c r="AW82" s="274">
        <v>63</v>
      </c>
      <c r="AX82" s="274">
        <v>46</v>
      </c>
      <c r="AY82" s="274">
        <v>42</v>
      </c>
      <c r="AZ82" s="274">
        <v>54</v>
      </c>
      <c r="BA82" s="274">
        <v>72</v>
      </c>
      <c r="BB82" s="274">
        <v>51</v>
      </c>
      <c r="BC82" s="274">
        <v>60</v>
      </c>
      <c r="BD82" s="274">
        <v>80</v>
      </c>
      <c r="BE82" s="274">
        <v>58</v>
      </c>
      <c r="BF82" s="274">
        <v>67</v>
      </c>
      <c r="BG82" s="274">
        <v>57</v>
      </c>
      <c r="BH82" s="274">
        <v>73</v>
      </c>
      <c r="BI82" s="274">
        <v>56</v>
      </c>
      <c r="BJ82" s="274">
        <v>76</v>
      </c>
      <c r="BK82" s="274">
        <v>51</v>
      </c>
      <c r="BL82" s="274">
        <v>60</v>
      </c>
      <c r="BM82" s="274">
        <v>63</v>
      </c>
      <c r="BN82" s="274">
        <v>56</v>
      </c>
      <c r="BO82" s="274">
        <v>52</v>
      </c>
      <c r="BP82" s="274">
        <v>51</v>
      </c>
      <c r="BQ82" s="274">
        <v>42</v>
      </c>
      <c r="BR82" s="274">
        <v>54</v>
      </c>
      <c r="BS82" s="274">
        <v>43</v>
      </c>
      <c r="BT82" s="274">
        <v>38</v>
      </c>
      <c r="BU82" s="274">
        <v>54</v>
      </c>
      <c r="BV82" s="274">
        <v>29</v>
      </c>
      <c r="BW82" s="274">
        <v>36</v>
      </c>
      <c r="BX82" s="274">
        <v>47</v>
      </c>
      <c r="BY82" s="274">
        <v>36</v>
      </c>
      <c r="BZ82" s="274">
        <v>26</v>
      </c>
      <c r="CA82" s="274">
        <v>32</v>
      </c>
      <c r="CB82" s="274">
        <v>25</v>
      </c>
      <c r="CC82" s="274">
        <v>12</v>
      </c>
      <c r="CD82" s="274">
        <v>18</v>
      </c>
      <c r="CE82" s="274">
        <v>15</v>
      </c>
      <c r="CF82" s="274">
        <v>20</v>
      </c>
      <c r="CG82" s="274">
        <v>13</v>
      </c>
      <c r="CH82" s="274">
        <v>18</v>
      </c>
      <c r="CI82" s="274">
        <v>9</v>
      </c>
      <c r="CJ82" s="274">
        <v>17</v>
      </c>
      <c r="CK82" s="274">
        <v>13</v>
      </c>
      <c r="CL82" s="274">
        <v>13</v>
      </c>
      <c r="CM82" s="274">
        <v>5</v>
      </c>
      <c r="CN82" s="274">
        <v>11</v>
      </c>
      <c r="CO82" s="274">
        <v>19</v>
      </c>
    </row>
    <row r="83" spans="1:93" ht="19.95" customHeight="1">
      <c r="A83" s="274" t="s">
        <v>486</v>
      </c>
      <c r="B83" s="274">
        <v>1592</v>
      </c>
      <c r="C83" s="274">
        <v>14</v>
      </c>
      <c r="D83" s="274">
        <v>18</v>
      </c>
      <c r="E83" s="274">
        <v>13</v>
      </c>
      <c r="F83" s="274">
        <v>24</v>
      </c>
      <c r="G83" s="274">
        <v>23</v>
      </c>
      <c r="H83" s="274">
        <v>23</v>
      </c>
      <c r="I83" s="274">
        <v>25</v>
      </c>
      <c r="J83" s="274">
        <v>20</v>
      </c>
      <c r="K83" s="274">
        <v>27</v>
      </c>
      <c r="L83" s="274">
        <v>36</v>
      </c>
      <c r="M83" s="274">
        <v>37</v>
      </c>
      <c r="N83" s="274">
        <v>24</v>
      </c>
      <c r="O83" s="274">
        <v>26</v>
      </c>
      <c r="P83" s="274">
        <v>23</v>
      </c>
      <c r="Q83" s="274">
        <v>20</v>
      </c>
      <c r="R83" s="274">
        <v>11</v>
      </c>
      <c r="S83" s="274">
        <v>21</v>
      </c>
      <c r="T83" s="274">
        <v>14</v>
      </c>
      <c r="U83" s="274">
        <v>15</v>
      </c>
      <c r="V83" s="274">
        <v>14</v>
      </c>
      <c r="W83" s="274">
        <v>16</v>
      </c>
      <c r="X83" s="274">
        <v>13</v>
      </c>
      <c r="Y83" s="274">
        <v>7</v>
      </c>
      <c r="Z83" s="274">
        <v>12</v>
      </c>
      <c r="AA83" s="274">
        <v>30</v>
      </c>
      <c r="AB83" s="274">
        <v>15</v>
      </c>
      <c r="AC83" s="274">
        <v>16</v>
      </c>
      <c r="AD83" s="274">
        <v>28</v>
      </c>
      <c r="AE83" s="274">
        <v>17</v>
      </c>
      <c r="AF83" s="274">
        <v>21</v>
      </c>
      <c r="AG83" s="274">
        <v>21</v>
      </c>
      <c r="AH83" s="274">
        <v>34</v>
      </c>
      <c r="AI83" s="274">
        <v>19</v>
      </c>
      <c r="AJ83" s="274">
        <v>35</v>
      </c>
      <c r="AK83" s="274">
        <v>28</v>
      </c>
      <c r="AL83" s="274">
        <v>16</v>
      </c>
      <c r="AM83" s="274">
        <v>17</v>
      </c>
      <c r="AN83" s="274">
        <v>19</v>
      </c>
      <c r="AO83" s="274">
        <v>37</v>
      </c>
      <c r="AP83" s="274">
        <v>26</v>
      </c>
      <c r="AQ83" s="274">
        <v>20</v>
      </c>
      <c r="AR83" s="274">
        <v>29</v>
      </c>
      <c r="AS83" s="274">
        <v>18</v>
      </c>
      <c r="AT83" s="274">
        <v>16</v>
      </c>
      <c r="AU83" s="274">
        <v>15</v>
      </c>
      <c r="AV83" s="274">
        <v>21</v>
      </c>
      <c r="AW83" s="274">
        <v>13</v>
      </c>
      <c r="AX83" s="274">
        <v>14</v>
      </c>
      <c r="AY83" s="274">
        <v>12</v>
      </c>
      <c r="AZ83" s="274">
        <v>22</v>
      </c>
      <c r="BA83" s="274">
        <v>5</v>
      </c>
      <c r="BB83" s="274">
        <v>15</v>
      </c>
      <c r="BC83" s="274">
        <v>25</v>
      </c>
      <c r="BD83" s="274">
        <v>20</v>
      </c>
      <c r="BE83" s="274">
        <v>35</v>
      </c>
      <c r="BF83" s="274">
        <v>19</v>
      </c>
      <c r="BG83" s="274">
        <v>13</v>
      </c>
      <c r="BH83" s="274">
        <v>18</v>
      </c>
      <c r="BI83" s="274">
        <v>23</v>
      </c>
      <c r="BJ83" s="274">
        <v>29</v>
      </c>
      <c r="BK83" s="274">
        <v>30</v>
      </c>
      <c r="BL83" s="274">
        <v>17</v>
      </c>
      <c r="BM83" s="274">
        <v>23</v>
      </c>
      <c r="BN83" s="274">
        <v>29</v>
      </c>
      <c r="BO83" s="274">
        <v>12</v>
      </c>
      <c r="BP83" s="274">
        <v>23</v>
      </c>
      <c r="BQ83" s="274">
        <v>24</v>
      </c>
      <c r="BR83" s="274">
        <v>17</v>
      </c>
      <c r="BS83" s="274">
        <v>20</v>
      </c>
      <c r="BT83" s="274">
        <v>16</v>
      </c>
      <c r="BU83" s="274">
        <v>10</v>
      </c>
      <c r="BV83" s="274">
        <v>11</v>
      </c>
      <c r="BW83" s="274">
        <v>15</v>
      </c>
      <c r="BX83" s="274">
        <v>19</v>
      </c>
      <c r="BY83" s="274">
        <v>5</v>
      </c>
      <c r="BZ83" s="274">
        <v>6</v>
      </c>
      <c r="CA83" s="274">
        <v>12</v>
      </c>
      <c r="CB83" s="274">
        <v>12</v>
      </c>
      <c r="CC83" s="274">
        <v>9</v>
      </c>
      <c r="CD83" s="274">
        <v>2</v>
      </c>
      <c r="CE83" s="274">
        <v>6</v>
      </c>
      <c r="CF83" s="274">
        <v>1</v>
      </c>
      <c r="CG83" s="274">
        <v>5</v>
      </c>
      <c r="CH83" s="274">
        <v>5</v>
      </c>
      <c r="CI83" s="274">
        <v>11</v>
      </c>
      <c r="CJ83" s="274">
        <v>3</v>
      </c>
      <c r="CK83" s="274">
        <v>2</v>
      </c>
      <c r="CL83" s="274">
        <v>2</v>
      </c>
      <c r="CM83" s="274">
        <v>2</v>
      </c>
      <c r="CN83" s="274">
        <v>2</v>
      </c>
      <c r="CO83" s="274">
        <v>4</v>
      </c>
    </row>
    <row r="84" spans="1:93" ht="19.95" customHeight="1">
      <c r="A84" s="274" t="s">
        <v>487</v>
      </c>
      <c r="B84" s="274">
        <v>1900</v>
      </c>
      <c r="C84" s="274">
        <v>18</v>
      </c>
      <c r="D84" s="274">
        <v>20</v>
      </c>
      <c r="E84" s="274">
        <v>24</v>
      </c>
      <c r="F84" s="274">
        <v>31</v>
      </c>
      <c r="G84" s="274">
        <v>17</v>
      </c>
      <c r="H84" s="274">
        <v>21</v>
      </c>
      <c r="I84" s="274">
        <v>24</v>
      </c>
      <c r="J84" s="274">
        <v>14</v>
      </c>
      <c r="K84" s="274">
        <v>18</v>
      </c>
      <c r="L84" s="274">
        <v>16</v>
      </c>
      <c r="M84" s="274">
        <v>27</v>
      </c>
      <c r="N84" s="274">
        <v>24</v>
      </c>
      <c r="O84" s="274">
        <v>29</v>
      </c>
      <c r="P84" s="274">
        <v>16</v>
      </c>
      <c r="Q84" s="274">
        <v>20</v>
      </c>
      <c r="R84" s="274">
        <v>27</v>
      </c>
      <c r="S84" s="274">
        <v>23</v>
      </c>
      <c r="T84" s="274">
        <v>26</v>
      </c>
      <c r="U84" s="274">
        <v>16</v>
      </c>
      <c r="V84" s="274">
        <v>19</v>
      </c>
      <c r="W84" s="274">
        <v>24</v>
      </c>
      <c r="X84" s="274">
        <v>30</v>
      </c>
      <c r="Y84" s="274">
        <v>11</v>
      </c>
      <c r="Z84" s="274">
        <v>18</v>
      </c>
      <c r="AA84" s="274">
        <v>30</v>
      </c>
      <c r="AB84" s="274">
        <v>24</v>
      </c>
      <c r="AC84" s="274">
        <v>18</v>
      </c>
      <c r="AD84" s="274">
        <v>27</v>
      </c>
      <c r="AE84" s="274">
        <v>33</v>
      </c>
      <c r="AF84" s="274">
        <v>18</v>
      </c>
      <c r="AG84" s="274">
        <v>30</v>
      </c>
      <c r="AH84" s="274">
        <v>26</v>
      </c>
      <c r="AI84" s="274">
        <v>36</v>
      </c>
      <c r="AJ84" s="274">
        <v>43</v>
      </c>
      <c r="AK84" s="274">
        <v>26</v>
      </c>
      <c r="AL84" s="274">
        <v>29</v>
      </c>
      <c r="AM84" s="274">
        <v>20</v>
      </c>
      <c r="AN84" s="274">
        <v>31</v>
      </c>
      <c r="AO84" s="274">
        <v>15</v>
      </c>
      <c r="AP84" s="274">
        <v>20</v>
      </c>
      <c r="AQ84" s="274">
        <v>25</v>
      </c>
      <c r="AR84" s="274">
        <v>9</v>
      </c>
      <c r="AS84" s="274">
        <v>15</v>
      </c>
      <c r="AT84" s="274">
        <v>22</v>
      </c>
      <c r="AU84" s="274">
        <v>25</v>
      </c>
      <c r="AV84" s="274">
        <v>28</v>
      </c>
      <c r="AW84" s="274">
        <v>12</v>
      </c>
      <c r="AX84" s="274">
        <v>17</v>
      </c>
      <c r="AY84" s="274">
        <v>32</v>
      </c>
      <c r="AZ84" s="274">
        <v>37</v>
      </c>
      <c r="BA84" s="274">
        <v>13</v>
      </c>
      <c r="BB84" s="274">
        <v>21</v>
      </c>
      <c r="BC84" s="274">
        <v>31</v>
      </c>
      <c r="BD84" s="274">
        <v>22</v>
      </c>
      <c r="BE84" s="274">
        <v>39</v>
      </c>
      <c r="BF84" s="274">
        <v>31</v>
      </c>
      <c r="BG84" s="274">
        <v>44</v>
      </c>
      <c r="BH84" s="274">
        <v>27</v>
      </c>
      <c r="BI84" s="274">
        <v>33</v>
      </c>
      <c r="BJ84" s="274">
        <v>31</v>
      </c>
      <c r="BK84" s="274">
        <v>31</v>
      </c>
      <c r="BL84" s="274">
        <v>37</v>
      </c>
      <c r="BM84" s="274">
        <v>15</v>
      </c>
      <c r="BN84" s="274">
        <v>28</v>
      </c>
      <c r="BO84" s="274">
        <v>24</v>
      </c>
      <c r="BP84" s="274">
        <v>28</v>
      </c>
      <c r="BQ84" s="274">
        <v>22</v>
      </c>
      <c r="BR84" s="274">
        <v>15</v>
      </c>
      <c r="BS84" s="274">
        <v>18</v>
      </c>
      <c r="BT84" s="274">
        <v>21</v>
      </c>
      <c r="BU84" s="274">
        <v>22</v>
      </c>
      <c r="BV84" s="274">
        <v>33</v>
      </c>
      <c r="BW84" s="274">
        <v>15</v>
      </c>
      <c r="BX84" s="274">
        <v>23</v>
      </c>
      <c r="BY84" s="274">
        <v>15</v>
      </c>
      <c r="BZ84" s="274">
        <v>14</v>
      </c>
      <c r="CA84" s="274">
        <v>9</v>
      </c>
      <c r="CB84" s="274">
        <v>14</v>
      </c>
      <c r="CC84" s="274">
        <v>7</v>
      </c>
      <c r="CD84" s="274">
        <v>6</v>
      </c>
      <c r="CE84" s="274">
        <v>5</v>
      </c>
      <c r="CF84" s="274">
        <v>9</v>
      </c>
      <c r="CG84" s="274">
        <v>3</v>
      </c>
      <c r="CH84" s="274">
        <v>4</v>
      </c>
      <c r="CI84" s="274">
        <v>6</v>
      </c>
      <c r="CJ84" s="274">
        <v>4</v>
      </c>
      <c r="CK84" s="274">
        <v>6</v>
      </c>
      <c r="CL84" s="274">
        <v>4</v>
      </c>
      <c r="CM84" s="274">
        <v>4</v>
      </c>
      <c r="CN84" s="274">
        <v>2</v>
      </c>
      <c r="CO84" s="274">
        <v>3</v>
      </c>
    </row>
    <row r="85" spans="1:93" ht="19.95" customHeight="1">
      <c r="A85" s="274" t="s">
        <v>488</v>
      </c>
      <c r="B85" s="274">
        <v>6391</v>
      </c>
      <c r="C85" s="274">
        <v>65</v>
      </c>
      <c r="D85" s="274">
        <v>49</v>
      </c>
      <c r="E85" s="274">
        <v>42</v>
      </c>
      <c r="F85" s="274">
        <v>38</v>
      </c>
      <c r="G85" s="274">
        <v>40</v>
      </c>
      <c r="H85" s="274">
        <v>40</v>
      </c>
      <c r="I85" s="274">
        <v>73</v>
      </c>
      <c r="J85" s="274">
        <v>47</v>
      </c>
      <c r="K85" s="274">
        <v>56</v>
      </c>
      <c r="L85" s="274">
        <v>50</v>
      </c>
      <c r="M85" s="274">
        <v>54</v>
      </c>
      <c r="N85" s="274">
        <v>34</v>
      </c>
      <c r="O85" s="274">
        <v>37</v>
      </c>
      <c r="P85" s="274">
        <v>31</v>
      </c>
      <c r="Q85" s="274">
        <v>44</v>
      </c>
      <c r="R85" s="274">
        <v>30</v>
      </c>
      <c r="S85" s="274">
        <v>40</v>
      </c>
      <c r="T85" s="274">
        <v>27</v>
      </c>
      <c r="U85" s="274">
        <v>38</v>
      </c>
      <c r="V85" s="274">
        <v>31</v>
      </c>
      <c r="W85" s="274">
        <v>48</v>
      </c>
      <c r="X85" s="274">
        <v>48</v>
      </c>
      <c r="Y85" s="274">
        <v>76</v>
      </c>
      <c r="Z85" s="274">
        <v>106</v>
      </c>
      <c r="AA85" s="274">
        <v>131</v>
      </c>
      <c r="AB85" s="274">
        <v>145</v>
      </c>
      <c r="AC85" s="274">
        <v>168</v>
      </c>
      <c r="AD85" s="274">
        <v>184</v>
      </c>
      <c r="AE85" s="274">
        <v>176</v>
      </c>
      <c r="AF85" s="274">
        <v>238</v>
      </c>
      <c r="AG85" s="274">
        <v>189</v>
      </c>
      <c r="AH85" s="274">
        <v>193</v>
      </c>
      <c r="AI85" s="274">
        <v>173</v>
      </c>
      <c r="AJ85" s="274">
        <v>152</v>
      </c>
      <c r="AK85" s="274">
        <v>161</v>
      </c>
      <c r="AL85" s="274">
        <v>162</v>
      </c>
      <c r="AM85" s="274">
        <v>166</v>
      </c>
      <c r="AN85" s="274">
        <v>123</v>
      </c>
      <c r="AO85" s="274">
        <v>144</v>
      </c>
      <c r="AP85" s="274">
        <v>153</v>
      </c>
      <c r="AQ85" s="274">
        <v>115</v>
      </c>
      <c r="AR85" s="274">
        <v>79</v>
      </c>
      <c r="AS85" s="274">
        <v>108</v>
      </c>
      <c r="AT85" s="274">
        <v>82</v>
      </c>
      <c r="AU85" s="274">
        <v>91</v>
      </c>
      <c r="AV85" s="274">
        <v>57</v>
      </c>
      <c r="AW85" s="274">
        <v>75</v>
      </c>
      <c r="AX85" s="274">
        <v>85</v>
      </c>
      <c r="AY85" s="274">
        <v>68</v>
      </c>
      <c r="AZ85" s="274">
        <v>82</v>
      </c>
      <c r="BA85" s="274">
        <v>65</v>
      </c>
      <c r="BB85" s="274">
        <v>85</v>
      </c>
      <c r="BC85" s="274">
        <v>82</v>
      </c>
      <c r="BD85" s="274">
        <v>74</v>
      </c>
      <c r="BE85" s="274">
        <v>70</v>
      </c>
      <c r="BF85" s="274">
        <v>85</v>
      </c>
      <c r="BG85" s="274">
        <v>79</v>
      </c>
      <c r="BH85" s="274">
        <v>75</v>
      </c>
      <c r="BI85" s="274">
        <v>89</v>
      </c>
      <c r="BJ85" s="274">
        <v>67</v>
      </c>
      <c r="BK85" s="274">
        <v>58</v>
      </c>
      <c r="BL85" s="274">
        <v>82</v>
      </c>
      <c r="BM85" s="274">
        <v>67</v>
      </c>
      <c r="BN85" s="274">
        <v>48</v>
      </c>
      <c r="BO85" s="274">
        <v>68</v>
      </c>
      <c r="BP85" s="274">
        <v>37</v>
      </c>
      <c r="BQ85" s="274">
        <v>45</v>
      </c>
      <c r="BR85" s="274">
        <v>39</v>
      </c>
      <c r="BS85" s="274">
        <v>51</v>
      </c>
      <c r="BT85" s="274">
        <v>44</v>
      </c>
      <c r="BU85" s="274">
        <v>53</v>
      </c>
      <c r="BV85" s="274">
        <v>43</v>
      </c>
      <c r="BW85" s="274">
        <v>45</v>
      </c>
      <c r="BX85" s="274">
        <v>42</v>
      </c>
      <c r="BY85" s="274">
        <v>30</v>
      </c>
      <c r="BZ85" s="274">
        <v>14</v>
      </c>
      <c r="CA85" s="274">
        <v>26</v>
      </c>
      <c r="CB85" s="274">
        <v>31</v>
      </c>
      <c r="CC85" s="274">
        <v>16</v>
      </c>
      <c r="CD85" s="274">
        <v>15</v>
      </c>
      <c r="CE85" s="274">
        <v>16</v>
      </c>
      <c r="CF85" s="274">
        <v>14</v>
      </c>
      <c r="CG85" s="274">
        <v>17</v>
      </c>
      <c r="CH85" s="274">
        <v>7</v>
      </c>
      <c r="CI85" s="274">
        <v>18</v>
      </c>
      <c r="CJ85" s="274">
        <v>9</v>
      </c>
      <c r="CK85" s="274">
        <v>8</v>
      </c>
      <c r="CL85" s="274">
        <v>4</v>
      </c>
      <c r="CM85" s="274">
        <v>4</v>
      </c>
      <c r="CN85" s="274">
        <v>2</v>
      </c>
      <c r="CO85" s="274">
        <v>23</v>
      </c>
    </row>
    <row r="86" spans="1:93" ht="19.95" customHeight="1">
      <c r="A86" s="274" t="s">
        <v>489</v>
      </c>
      <c r="B86" s="274">
        <v>10442</v>
      </c>
      <c r="C86" s="274">
        <v>68</v>
      </c>
      <c r="D86" s="274">
        <v>88</v>
      </c>
      <c r="E86" s="274">
        <v>92</v>
      </c>
      <c r="F86" s="274">
        <v>82</v>
      </c>
      <c r="G86" s="274">
        <v>86</v>
      </c>
      <c r="H86" s="274">
        <v>103</v>
      </c>
      <c r="I86" s="274">
        <v>80</v>
      </c>
      <c r="J86" s="274">
        <v>116</v>
      </c>
      <c r="K86" s="274">
        <v>84</v>
      </c>
      <c r="L86" s="274">
        <v>83</v>
      </c>
      <c r="M86" s="274">
        <v>65</v>
      </c>
      <c r="N86" s="274">
        <v>71</v>
      </c>
      <c r="O86" s="274">
        <v>68</v>
      </c>
      <c r="P86" s="274">
        <v>62</v>
      </c>
      <c r="Q86" s="274">
        <v>60</v>
      </c>
      <c r="R86" s="274">
        <v>63</v>
      </c>
      <c r="S86" s="274">
        <v>56</v>
      </c>
      <c r="T86" s="274">
        <v>76</v>
      </c>
      <c r="U86" s="274">
        <v>152</v>
      </c>
      <c r="V86" s="274">
        <v>202</v>
      </c>
      <c r="W86" s="274">
        <v>236</v>
      </c>
      <c r="X86" s="274">
        <v>259</v>
      </c>
      <c r="Y86" s="274">
        <v>329</v>
      </c>
      <c r="Z86" s="274">
        <v>379</v>
      </c>
      <c r="AA86" s="274">
        <v>323</v>
      </c>
      <c r="AB86" s="274">
        <v>271</v>
      </c>
      <c r="AC86" s="274">
        <v>305</v>
      </c>
      <c r="AD86" s="274">
        <v>239</v>
      </c>
      <c r="AE86" s="274">
        <v>325</v>
      </c>
      <c r="AF86" s="274">
        <v>313</v>
      </c>
      <c r="AG86" s="274">
        <v>350</v>
      </c>
      <c r="AH86" s="274">
        <v>288</v>
      </c>
      <c r="AI86" s="274">
        <v>253</v>
      </c>
      <c r="AJ86" s="274">
        <v>271</v>
      </c>
      <c r="AK86" s="274">
        <v>231</v>
      </c>
      <c r="AL86" s="274">
        <v>230</v>
      </c>
      <c r="AM86" s="274">
        <v>201</v>
      </c>
      <c r="AN86" s="274">
        <v>207</v>
      </c>
      <c r="AO86" s="274">
        <v>177</v>
      </c>
      <c r="AP86" s="274">
        <v>159</v>
      </c>
      <c r="AQ86" s="274">
        <v>135</v>
      </c>
      <c r="AR86" s="274">
        <v>157</v>
      </c>
      <c r="AS86" s="274">
        <v>152</v>
      </c>
      <c r="AT86" s="274">
        <v>112</v>
      </c>
      <c r="AU86" s="274">
        <v>120</v>
      </c>
      <c r="AV86" s="274">
        <v>128</v>
      </c>
      <c r="AW86" s="274">
        <v>64</v>
      </c>
      <c r="AX86" s="274">
        <v>84</v>
      </c>
      <c r="AY86" s="274">
        <v>120</v>
      </c>
      <c r="AZ86" s="274">
        <v>70</v>
      </c>
      <c r="BA86" s="274">
        <v>84</v>
      </c>
      <c r="BB86" s="274">
        <v>103</v>
      </c>
      <c r="BC86" s="274">
        <v>102</v>
      </c>
      <c r="BD86" s="274">
        <v>102</v>
      </c>
      <c r="BE86" s="274">
        <v>80</v>
      </c>
      <c r="BF86" s="274">
        <v>79</v>
      </c>
      <c r="BG86" s="274">
        <v>93</v>
      </c>
      <c r="BH86" s="274">
        <v>106</v>
      </c>
      <c r="BI86" s="274">
        <v>97</v>
      </c>
      <c r="BJ86" s="274">
        <v>102</v>
      </c>
      <c r="BK86" s="274">
        <v>85</v>
      </c>
      <c r="BL86" s="274">
        <v>74</v>
      </c>
      <c r="BM86" s="274">
        <v>76</v>
      </c>
      <c r="BN86" s="274">
        <v>83</v>
      </c>
      <c r="BO86" s="274">
        <v>66</v>
      </c>
      <c r="BP86" s="274">
        <v>69</v>
      </c>
      <c r="BQ86" s="274">
        <v>55</v>
      </c>
      <c r="BR86" s="274">
        <v>67</v>
      </c>
      <c r="BS86" s="274">
        <v>66</v>
      </c>
      <c r="BT86" s="274">
        <v>61</v>
      </c>
      <c r="BU86" s="274">
        <v>42</v>
      </c>
      <c r="BV86" s="274">
        <v>48</v>
      </c>
      <c r="BW86" s="274">
        <v>51</v>
      </c>
      <c r="BX86" s="274">
        <v>40</v>
      </c>
      <c r="BY86" s="274">
        <v>40</v>
      </c>
      <c r="BZ86" s="274">
        <v>31</v>
      </c>
      <c r="CA86" s="274">
        <v>32</v>
      </c>
      <c r="CB86" s="274">
        <v>25</v>
      </c>
      <c r="CC86" s="274">
        <v>36</v>
      </c>
      <c r="CD86" s="274">
        <v>22</v>
      </c>
      <c r="CE86" s="274">
        <v>16</v>
      </c>
      <c r="CF86" s="274">
        <v>29</v>
      </c>
      <c r="CG86" s="274">
        <v>17</v>
      </c>
      <c r="CH86" s="274">
        <v>20</v>
      </c>
      <c r="CI86" s="274">
        <v>19</v>
      </c>
      <c r="CJ86" s="274">
        <v>11</v>
      </c>
      <c r="CK86" s="274">
        <v>13</v>
      </c>
      <c r="CL86" s="274">
        <v>13</v>
      </c>
      <c r="CM86" s="274">
        <v>14</v>
      </c>
      <c r="CN86" s="274">
        <v>11</v>
      </c>
      <c r="CO86" s="274">
        <v>17</v>
      </c>
    </row>
    <row r="87" spans="1:93" ht="19.95" customHeight="1">
      <c r="A87" s="274" t="s">
        <v>490</v>
      </c>
      <c r="B87" s="274">
        <v>451</v>
      </c>
      <c r="C87" s="274">
        <v>3</v>
      </c>
      <c r="D87" s="274">
        <v>0</v>
      </c>
      <c r="E87" s="274">
        <v>6</v>
      </c>
      <c r="F87" s="274">
        <v>5</v>
      </c>
      <c r="G87" s="274">
        <v>6</v>
      </c>
      <c r="H87" s="274">
        <v>3</v>
      </c>
      <c r="I87" s="274">
        <v>3</v>
      </c>
      <c r="J87" s="274">
        <v>4</v>
      </c>
      <c r="K87" s="274">
        <v>8</v>
      </c>
      <c r="L87" s="274">
        <v>3</v>
      </c>
      <c r="M87" s="274">
        <v>6</v>
      </c>
      <c r="N87" s="274">
        <v>8</v>
      </c>
      <c r="O87" s="274">
        <v>2</v>
      </c>
      <c r="P87" s="274">
        <v>3</v>
      </c>
      <c r="Q87" s="274">
        <v>9</v>
      </c>
      <c r="R87" s="274">
        <v>2</v>
      </c>
      <c r="S87" s="274">
        <v>8</v>
      </c>
      <c r="T87" s="274">
        <v>11</v>
      </c>
      <c r="U87" s="274">
        <v>6</v>
      </c>
      <c r="V87" s="274">
        <v>4</v>
      </c>
      <c r="W87" s="274">
        <v>2</v>
      </c>
      <c r="X87" s="274">
        <v>8</v>
      </c>
      <c r="Y87" s="274">
        <v>6</v>
      </c>
      <c r="Z87" s="274">
        <v>2</v>
      </c>
      <c r="AA87" s="274">
        <v>13</v>
      </c>
      <c r="AB87" s="274">
        <v>8</v>
      </c>
      <c r="AC87" s="274">
        <v>3</v>
      </c>
      <c r="AD87" s="274">
        <v>7</v>
      </c>
      <c r="AE87" s="274">
        <v>8</v>
      </c>
      <c r="AF87" s="274">
        <v>4</v>
      </c>
      <c r="AG87" s="274">
        <v>3</v>
      </c>
      <c r="AH87" s="274">
        <v>7</v>
      </c>
      <c r="AI87" s="274">
        <v>4</v>
      </c>
      <c r="AJ87" s="274">
        <v>10</v>
      </c>
      <c r="AK87" s="274">
        <v>3</v>
      </c>
      <c r="AL87" s="274">
        <v>5</v>
      </c>
      <c r="AM87" s="274">
        <v>4</v>
      </c>
      <c r="AN87" s="274">
        <v>2</v>
      </c>
      <c r="AO87" s="274">
        <v>2</v>
      </c>
      <c r="AP87" s="274">
        <v>7</v>
      </c>
      <c r="AQ87" s="274">
        <v>2</v>
      </c>
      <c r="AR87" s="274">
        <v>3</v>
      </c>
      <c r="AS87" s="274">
        <v>6</v>
      </c>
      <c r="AT87" s="274">
        <v>5</v>
      </c>
      <c r="AU87" s="274">
        <v>4</v>
      </c>
      <c r="AV87" s="274">
        <v>1</v>
      </c>
      <c r="AW87" s="274">
        <v>5</v>
      </c>
      <c r="AX87" s="274">
        <v>2</v>
      </c>
      <c r="AY87" s="274">
        <v>11</v>
      </c>
      <c r="AZ87" s="274">
        <v>9</v>
      </c>
      <c r="BA87" s="274">
        <v>8</v>
      </c>
      <c r="BB87" s="274">
        <v>7</v>
      </c>
      <c r="BC87" s="274">
        <v>3</v>
      </c>
      <c r="BD87" s="274">
        <v>6</v>
      </c>
      <c r="BE87" s="274">
        <v>9</v>
      </c>
      <c r="BF87" s="274">
        <v>7</v>
      </c>
      <c r="BG87" s="274">
        <v>6</v>
      </c>
      <c r="BH87" s="274">
        <v>8</v>
      </c>
      <c r="BI87" s="274">
        <v>5</v>
      </c>
      <c r="BJ87" s="274">
        <v>6</v>
      </c>
      <c r="BK87" s="274">
        <v>3</v>
      </c>
      <c r="BL87" s="274">
        <v>4</v>
      </c>
      <c r="BM87" s="274">
        <v>8</v>
      </c>
      <c r="BN87" s="274">
        <v>5</v>
      </c>
      <c r="BO87" s="274">
        <v>1</v>
      </c>
      <c r="BP87" s="274">
        <v>4</v>
      </c>
      <c r="BQ87" s="274">
        <v>9</v>
      </c>
      <c r="BR87" s="274">
        <v>4</v>
      </c>
      <c r="BS87" s="274">
        <v>10</v>
      </c>
      <c r="BT87" s="274">
        <v>2</v>
      </c>
      <c r="BU87" s="274">
        <v>5</v>
      </c>
      <c r="BV87" s="274">
        <v>5</v>
      </c>
      <c r="BW87" s="274">
        <v>5</v>
      </c>
      <c r="BX87" s="274">
        <v>1</v>
      </c>
      <c r="BY87" s="274">
        <v>7</v>
      </c>
      <c r="BZ87" s="274">
        <v>2</v>
      </c>
      <c r="CA87" s="274">
        <v>7</v>
      </c>
      <c r="CB87" s="274">
        <v>5</v>
      </c>
      <c r="CC87" s="274">
        <v>5</v>
      </c>
      <c r="CD87" s="274">
        <v>9</v>
      </c>
      <c r="CE87" s="274">
        <v>2</v>
      </c>
      <c r="CF87" s="274">
        <v>4</v>
      </c>
      <c r="CG87" s="274">
        <v>2</v>
      </c>
      <c r="CH87" s="274">
        <v>5</v>
      </c>
      <c r="CI87" s="274">
        <v>2</v>
      </c>
      <c r="CJ87" s="274">
        <v>4</v>
      </c>
      <c r="CK87" s="274">
        <v>1</v>
      </c>
      <c r="CL87" s="274">
        <v>4</v>
      </c>
      <c r="CM87" s="274">
        <v>2</v>
      </c>
      <c r="CN87" s="274">
        <v>0</v>
      </c>
      <c r="CO87" s="274">
        <v>3</v>
      </c>
    </row>
    <row r="88" spans="1:93" ht="19.95" customHeight="1">
      <c r="A88" s="274" t="s">
        <v>491</v>
      </c>
      <c r="B88" s="274">
        <v>6838</v>
      </c>
      <c r="C88" s="274">
        <v>88</v>
      </c>
      <c r="D88" s="274">
        <v>61</v>
      </c>
      <c r="E88" s="274">
        <v>94</v>
      </c>
      <c r="F88" s="274">
        <v>111</v>
      </c>
      <c r="G88" s="274">
        <v>89</v>
      </c>
      <c r="H88" s="274">
        <v>111</v>
      </c>
      <c r="I88" s="274">
        <v>112</v>
      </c>
      <c r="J88" s="274">
        <v>96</v>
      </c>
      <c r="K88" s="274">
        <v>101</v>
      </c>
      <c r="L88" s="274">
        <v>86</v>
      </c>
      <c r="M88" s="274">
        <v>89</v>
      </c>
      <c r="N88" s="274">
        <v>94</v>
      </c>
      <c r="O88" s="274">
        <v>111</v>
      </c>
      <c r="P88" s="274">
        <v>103</v>
      </c>
      <c r="Q88" s="274">
        <v>76</v>
      </c>
      <c r="R88" s="274">
        <v>90</v>
      </c>
      <c r="S88" s="274">
        <v>92</v>
      </c>
      <c r="T88" s="274">
        <v>77</v>
      </c>
      <c r="U88" s="274">
        <v>64</v>
      </c>
      <c r="V88" s="274">
        <v>75</v>
      </c>
      <c r="W88" s="274">
        <v>78</v>
      </c>
      <c r="X88" s="274">
        <v>76</v>
      </c>
      <c r="Y88" s="274">
        <v>95</v>
      </c>
      <c r="Z88" s="274">
        <v>77</v>
      </c>
      <c r="AA88" s="274">
        <v>108</v>
      </c>
      <c r="AB88" s="274">
        <v>67</v>
      </c>
      <c r="AC88" s="274">
        <v>106</v>
      </c>
      <c r="AD88" s="274">
        <v>112</v>
      </c>
      <c r="AE88" s="274">
        <v>143</v>
      </c>
      <c r="AF88" s="274">
        <v>100</v>
      </c>
      <c r="AG88" s="274">
        <v>92</v>
      </c>
      <c r="AH88" s="274">
        <v>112</v>
      </c>
      <c r="AI88" s="274">
        <v>126</v>
      </c>
      <c r="AJ88" s="274">
        <v>116</v>
      </c>
      <c r="AK88" s="274">
        <v>107</v>
      </c>
      <c r="AL88" s="274">
        <v>80</v>
      </c>
      <c r="AM88" s="274">
        <v>99</v>
      </c>
      <c r="AN88" s="274">
        <v>92</v>
      </c>
      <c r="AO88" s="274">
        <v>77</v>
      </c>
      <c r="AP88" s="274">
        <v>106</v>
      </c>
      <c r="AQ88" s="274">
        <v>76</v>
      </c>
      <c r="AR88" s="274">
        <v>73</v>
      </c>
      <c r="AS88" s="274">
        <v>54</v>
      </c>
      <c r="AT88" s="274">
        <v>71</v>
      </c>
      <c r="AU88" s="274">
        <v>79</v>
      </c>
      <c r="AV88" s="274">
        <v>76</v>
      </c>
      <c r="AW88" s="274">
        <v>112</v>
      </c>
      <c r="AX88" s="274">
        <v>61</v>
      </c>
      <c r="AY88" s="274">
        <v>86</v>
      </c>
      <c r="AZ88" s="274">
        <v>79</v>
      </c>
      <c r="BA88" s="274">
        <v>111</v>
      </c>
      <c r="BB88" s="274">
        <v>91</v>
      </c>
      <c r="BC88" s="274">
        <v>79</v>
      </c>
      <c r="BD88" s="274">
        <v>91</v>
      </c>
      <c r="BE88" s="274">
        <v>100</v>
      </c>
      <c r="BF88" s="274">
        <v>108</v>
      </c>
      <c r="BG88" s="274">
        <v>103</v>
      </c>
      <c r="BH88" s="274">
        <v>107</v>
      </c>
      <c r="BI88" s="274">
        <v>80</v>
      </c>
      <c r="BJ88" s="274">
        <v>74</v>
      </c>
      <c r="BK88" s="274">
        <v>83</v>
      </c>
      <c r="BL88" s="274">
        <v>89</v>
      </c>
      <c r="BM88" s="274">
        <v>97</v>
      </c>
      <c r="BN88" s="274">
        <v>78</v>
      </c>
      <c r="BO88" s="274">
        <v>68</v>
      </c>
      <c r="BP88" s="274">
        <v>76</v>
      </c>
      <c r="BQ88" s="274">
        <v>66</v>
      </c>
      <c r="BR88" s="274">
        <v>64</v>
      </c>
      <c r="BS88" s="274">
        <v>77</v>
      </c>
      <c r="BT88" s="274">
        <v>49</v>
      </c>
      <c r="BU88" s="274">
        <v>48</v>
      </c>
      <c r="BV88" s="274">
        <v>54</v>
      </c>
      <c r="BW88" s="274">
        <v>57</v>
      </c>
      <c r="BX88" s="274">
        <v>43</v>
      </c>
      <c r="BY88" s="274">
        <v>49</v>
      </c>
      <c r="BZ88" s="274">
        <v>41</v>
      </c>
      <c r="CA88" s="274">
        <v>39</v>
      </c>
      <c r="CB88" s="274">
        <v>33</v>
      </c>
      <c r="CC88" s="274">
        <v>26</v>
      </c>
      <c r="CD88" s="274">
        <v>17</v>
      </c>
      <c r="CE88" s="274">
        <v>28</v>
      </c>
      <c r="CF88" s="274">
        <v>21</v>
      </c>
      <c r="CG88" s="274">
        <v>14</v>
      </c>
      <c r="CH88" s="274">
        <v>25</v>
      </c>
      <c r="CI88" s="274">
        <v>13</v>
      </c>
      <c r="CJ88" s="274">
        <v>16</v>
      </c>
      <c r="CK88" s="274">
        <v>10</v>
      </c>
      <c r="CL88" s="274">
        <v>11</v>
      </c>
      <c r="CM88" s="274">
        <v>12</v>
      </c>
      <c r="CN88" s="274">
        <v>11</v>
      </c>
      <c r="CO88" s="274">
        <v>23</v>
      </c>
    </row>
    <row r="89" spans="1:93" ht="19.95" customHeight="1">
      <c r="A89" s="274" t="s">
        <v>492</v>
      </c>
      <c r="B89" s="274">
        <v>3413</v>
      </c>
      <c r="C89" s="274">
        <v>27</v>
      </c>
      <c r="D89" s="274">
        <v>33</v>
      </c>
      <c r="E89" s="274">
        <v>43</v>
      </c>
      <c r="F89" s="274">
        <v>40</v>
      </c>
      <c r="G89" s="274">
        <v>46</v>
      </c>
      <c r="H89" s="274">
        <v>31</v>
      </c>
      <c r="I89" s="274">
        <v>26</v>
      </c>
      <c r="J89" s="274">
        <v>48</v>
      </c>
      <c r="K89" s="274">
        <v>38</v>
      </c>
      <c r="L89" s="274">
        <v>37</v>
      </c>
      <c r="M89" s="274">
        <v>19</v>
      </c>
      <c r="N89" s="274">
        <v>21</v>
      </c>
      <c r="O89" s="274">
        <v>27</v>
      </c>
      <c r="P89" s="274">
        <v>34</v>
      </c>
      <c r="Q89" s="274">
        <v>26</v>
      </c>
      <c r="R89" s="274">
        <v>33</v>
      </c>
      <c r="S89" s="274">
        <v>25</v>
      </c>
      <c r="T89" s="274">
        <v>22</v>
      </c>
      <c r="U89" s="274">
        <v>21</v>
      </c>
      <c r="V89" s="274">
        <v>26</v>
      </c>
      <c r="W89" s="274">
        <v>30</v>
      </c>
      <c r="X89" s="274">
        <v>28</v>
      </c>
      <c r="Y89" s="274">
        <v>26</v>
      </c>
      <c r="Z89" s="274">
        <v>39</v>
      </c>
      <c r="AA89" s="274">
        <v>37</v>
      </c>
      <c r="AB89" s="274">
        <v>28</v>
      </c>
      <c r="AC89" s="274">
        <v>31</v>
      </c>
      <c r="AD89" s="274">
        <v>47</v>
      </c>
      <c r="AE89" s="274">
        <v>63</v>
      </c>
      <c r="AF89" s="274">
        <v>54</v>
      </c>
      <c r="AG89" s="274">
        <v>49</v>
      </c>
      <c r="AH89" s="274">
        <v>47</v>
      </c>
      <c r="AI89" s="274">
        <v>67</v>
      </c>
      <c r="AJ89" s="274">
        <v>65</v>
      </c>
      <c r="AK89" s="274">
        <v>54</v>
      </c>
      <c r="AL89" s="274">
        <v>50</v>
      </c>
      <c r="AM89" s="274">
        <v>50</v>
      </c>
      <c r="AN89" s="274">
        <v>74</v>
      </c>
      <c r="AO89" s="274">
        <v>39</v>
      </c>
      <c r="AP89" s="274">
        <v>47</v>
      </c>
      <c r="AQ89" s="274">
        <v>43</v>
      </c>
      <c r="AR89" s="274">
        <v>37</v>
      </c>
      <c r="AS89" s="274">
        <v>34</v>
      </c>
      <c r="AT89" s="274">
        <v>30</v>
      </c>
      <c r="AU89" s="274">
        <v>49</v>
      </c>
      <c r="AV89" s="274">
        <v>41</v>
      </c>
      <c r="AW89" s="274">
        <v>45</v>
      </c>
      <c r="AX89" s="274">
        <v>41</v>
      </c>
      <c r="AY89" s="274">
        <v>40</v>
      </c>
      <c r="AZ89" s="274">
        <v>48</v>
      </c>
      <c r="BA89" s="274">
        <v>33</v>
      </c>
      <c r="BB89" s="274">
        <v>62</v>
      </c>
      <c r="BC89" s="274">
        <v>64</v>
      </c>
      <c r="BD89" s="274">
        <v>61</v>
      </c>
      <c r="BE89" s="274">
        <v>52</v>
      </c>
      <c r="BF89" s="274">
        <v>33</v>
      </c>
      <c r="BG89" s="274">
        <v>57</v>
      </c>
      <c r="BH89" s="274">
        <v>55</v>
      </c>
      <c r="BI89" s="274">
        <v>57</v>
      </c>
      <c r="BJ89" s="274">
        <v>51</v>
      </c>
      <c r="BK89" s="274">
        <v>40</v>
      </c>
      <c r="BL89" s="274">
        <v>43</v>
      </c>
      <c r="BM89" s="274">
        <v>48</v>
      </c>
      <c r="BN89" s="274">
        <v>52</v>
      </c>
      <c r="BO89" s="274">
        <v>53</v>
      </c>
      <c r="BP89" s="274">
        <v>46</v>
      </c>
      <c r="BQ89" s="274">
        <v>50</v>
      </c>
      <c r="BR89" s="274">
        <v>63</v>
      </c>
      <c r="BS89" s="274">
        <v>55</v>
      </c>
      <c r="BT89" s="274">
        <v>47</v>
      </c>
      <c r="BU89" s="274">
        <v>42</v>
      </c>
      <c r="BV89" s="274">
        <v>37</v>
      </c>
      <c r="BW89" s="274">
        <v>52</v>
      </c>
      <c r="BX89" s="274">
        <v>45</v>
      </c>
      <c r="BY89" s="274">
        <v>37</v>
      </c>
      <c r="BZ89" s="274">
        <v>25</v>
      </c>
      <c r="CA89" s="274">
        <v>23</v>
      </c>
      <c r="CB89" s="274">
        <v>29</v>
      </c>
      <c r="CC89" s="274">
        <v>21</v>
      </c>
      <c r="CD89" s="274">
        <v>18</v>
      </c>
      <c r="CE89" s="274">
        <v>11</v>
      </c>
      <c r="CF89" s="274">
        <v>12</v>
      </c>
      <c r="CG89" s="274">
        <v>19</v>
      </c>
      <c r="CH89" s="274">
        <v>11</v>
      </c>
      <c r="CI89" s="274">
        <v>10</v>
      </c>
      <c r="CJ89" s="274">
        <v>10</v>
      </c>
      <c r="CK89" s="274">
        <v>5</v>
      </c>
      <c r="CL89" s="274">
        <v>9</v>
      </c>
      <c r="CM89" s="274">
        <v>7</v>
      </c>
      <c r="CN89" s="274">
        <v>5</v>
      </c>
      <c r="CO89" s="274">
        <v>7</v>
      </c>
    </row>
    <row r="90" spans="1:93" ht="19.95" customHeight="1">
      <c r="A90" s="274" t="s">
        <v>493</v>
      </c>
      <c r="B90" s="274">
        <v>11121</v>
      </c>
      <c r="C90" s="274">
        <v>53</v>
      </c>
      <c r="D90" s="274">
        <v>56</v>
      </c>
      <c r="E90" s="274">
        <v>46</v>
      </c>
      <c r="F90" s="274">
        <v>61</v>
      </c>
      <c r="G90" s="274">
        <v>56</v>
      </c>
      <c r="H90" s="274">
        <v>47</v>
      </c>
      <c r="I90" s="274">
        <v>52</v>
      </c>
      <c r="J90" s="274">
        <v>50</v>
      </c>
      <c r="K90" s="274">
        <v>53</v>
      </c>
      <c r="L90" s="274">
        <v>40</v>
      </c>
      <c r="M90" s="274">
        <v>41</v>
      </c>
      <c r="N90" s="274">
        <v>25</v>
      </c>
      <c r="O90" s="274">
        <v>27</v>
      </c>
      <c r="P90" s="274">
        <v>15</v>
      </c>
      <c r="Q90" s="274">
        <v>24</v>
      </c>
      <c r="R90" s="274">
        <v>25</v>
      </c>
      <c r="S90" s="274">
        <v>22</v>
      </c>
      <c r="T90" s="274">
        <v>59</v>
      </c>
      <c r="U90" s="274">
        <v>368</v>
      </c>
      <c r="V90" s="274">
        <v>680</v>
      </c>
      <c r="W90" s="274">
        <v>618</v>
      </c>
      <c r="X90" s="274">
        <v>619</v>
      </c>
      <c r="Y90" s="274">
        <v>638</v>
      </c>
      <c r="Z90" s="274">
        <v>551</v>
      </c>
      <c r="AA90" s="274">
        <v>483</v>
      </c>
      <c r="AB90" s="274">
        <v>435</v>
      </c>
      <c r="AC90" s="274">
        <v>340</v>
      </c>
      <c r="AD90" s="274">
        <v>340</v>
      </c>
      <c r="AE90" s="274">
        <v>359</v>
      </c>
      <c r="AF90" s="274">
        <v>310</v>
      </c>
      <c r="AG90" s="274">
        <v>302</v>
      </c>
      <c r="AH90" s="274">
        <v>307</v>
      </c>
      <c r="AI90" s="274">
        <v>229</v>
      </c>
      <c r="AJ90" s="274">
        <v>208</v>
      </c>
      <c r="AK90" s="274">
        <v>173</v>
      </c>
      <c r="AL90" s="274">
        <v>158</v>
      </c>
      <c r="AM90" s="274">
        <v>167</v>
      </c>
      <c r="AN90" s="274">
        <v>163</v>
      </c>
      <c r="AO90" s="274">
        <v>161</v>
      </c>
      <c r="AP90" s="274">
        <v>138</v>
      </c>
      <c r="AQ90" s="274">
        <v>114</v>
      </c>
      <c r="AR90" s="274">
        <v>114</v>
      </c>
      <c r="AS90" s="274">
        <v>114</v>
      </c>
      <c r="AT90" s="274">
        <v>95</v>
      </c>
      <c r="AU90" s="274">
        <v>75</v>
      </c>
      <c r="AV90" s="274">
        <v>129</v>
      </c>
      <c r="AW90" s="274">
        <v>73</v>
      </c>
      <c r="AX90" s="274">
        <v>107</v>
      </c>
      <c r="AY90" s="274">
        <v>76</v>
      </c>
      <c r="AZ90" s="274">
        <v>83</v>
      </c>
      <c r="BA90" s="274">
        <v>80</v>
      </c>
      <c r="BB90" s="274">
        <v>77</v>
      </c>
      <c r="BC90" s="274">
        <v>74</v>
      </c>
      <c r="BD90" s="274">
        <v>71</v>
      </c>
      <c r="BE90" s="274">
        <v>95</v>
      </c>
      <c r="BF90" s="274">
        <v>61</v>
      </c>
      <c r="BG90" s="274">
        <v>80</v>
      </c>
      <c r="BH90" s="274">
        <v>77</v>
      </c>
      <c r="BI90" s="274">
        <v>68</v>
      </c>
      <c r="BJ90" s="274">
        <v>76</v>
      </c>
      <c r="BK90" s="274">
        <v>69</v>
      </c>
      <c r="BL90" s="274">
        <v>51</v>
      </c>
      <c r="BM90" s="274">
        <v>65</v>
      </c>
      <c r="BN90" s="274">
        <v>44</v>
      </c>
      <c r="BO90" s="274">
        <v>54</v>
      </c>
      <c r="BP90" s="274">
        <v>54</v>
      </c>
      <c r="BQ90" s="274">
        <v>43</v>
      </c>
      <c r="BR90" s="274">
        <v>53</v>
      </c>
      <c r="BS90" s="274">
        <v>29</v>
      </c>
      <c r="BT90" s="274">
        <v>40</v>
      </c>
      <c r="BU90" s="274">
        <v>31</v>
      </c>
      <c r="BV90" s="274">
        <v>29</v>
      </c>
      <c r="BW90" s="274">
        <v>38</v>
      </c>
      <c r="BX90" s="274">
        <v>32</v>
      </c>
      <c r="BY90" s="274">
        <v>25</v>
      </c>
      <c r="BZ90" s="274">
        <v>31</v>
      </c>
      <c r="CA90" s="274">
        <v>22</v>
      </c>
      <c r="CB90" s="274">
        <v>18</v>
      </c>
      <c r="CC90" s="274">
        <v>16</v>
      </c>
      <c r="CD90" s="274">
        <v>10</v>
      </c>
      <c r="CE90" s="274">
        <v>23</v>
      </c>
      <c r="CF90" s="274">
        <v>12</v>
      </c>
      <c r="CG90" s="274">
        <v>15</v>
      </c>
      <c r="CH90" s="274">
        <v>16</v>
      </c>
      <c r="CI90" s="274">
        <v>13</v>
      </c>
      <c r="CJ90" s="274">
        <v>8</v>
      </c>
      <c r="CK90" s="274">
        <v>5</v>
      </c>
      <c r="CL90" s="274">
        <v>12</v>
      </c>
      <c r="CM90" s="274">
        <v>5</v>
      </c>
      <c r="CN90" s="274">
        <v>7</v>
      </c>
      <c r="CO90" s="274">
        <v>13</v>
      </c>
    </row>
    <row r="91" spans="1:93" ht="19.95" customHeight="1">
      <c r="A91" s="274" t="s">
        <v>494</v>
      </c>
      <c r="B91" s="274">
        <v>2070</v>
      </c>
      <c r="C91" s="274">
        <v>30</v>
      </c>
      <c r="D91" s="274">
        <v>23</v>
      </c>
      <c r="E91" s="274">
        <v>32</v>
      </c>
      <c r="F91" s="274">
        <v>20</v>
      </c>
      <c r="G91" s="274">
        <v>33</v>
      </c>
      <c r="H91" s="274">
        <v>35</v>
      </c>
      <c r="I91" s="274">
        <v>22</v>
      </c>
      <c r="J91" s="274">
        <v>21</v>
      </c>
      <c r="K91" s="274">
        <v>28</v>
      </c>
      <c r="L91" s="274">
        <v>32</v>
      </c>
      <c r="M91" s="274">
        <v>31</v>
      </c>
      <c r="N91" s="274">
        <v>38</v>
      </c>
      <c r="O91" s="274">
        <v>16</v>
      </c>
      <c r="P91" s="274">
        <v>27</v>
      </c>
      <c r="Q91" s="274">
        <v>32</v>
      </c>
      <c r="R91" s="274">
        <v>38</v>
      </c>
      <c r="S91" s="274">
        <v>38</v>
      </c>
      <c r="T91" s="274">
        <v>30</v>
      </c>
      <c r="U91" s="274">
        <v>29</v>
      </c>
      <c r="V91" s="274">
        <v>16</v>
      </c>
      <c r="W91" s="274">
        <v>29</v>
      </c>
      <c r="X91" s="274">
        <v>30</v>
      </c>
      <c r="Y91" s="274">
        <v>24</v>
      </c>
      <c r="Z91" s="274">
        <v>33</v>
      </c>
      <c r="AA91" s="274">
        <v>35</v>
      </c>
      <c r="AB91" s="274">
        <v>29</v>
      </c>
      <c r="AC91" s="274">
        <v>35</v>
      </c>
      <c r="AD91" s="274">
        <v>35</v>
      </c>
      <c r="AE91" s="274">
        <v>30</v>
      </c>
      <c r="AF91" s="274">
        <v>41</v>
      </c>
      <c r="AG91" s="274">
        <v>31</v>
      </c>
      <c r="AH91" s="274">
        <v>31</v>
      </c>
      <c r="AI91" s="274">
        <v>28</v>
      </c>
      <c r="AJ91" s="274">
        <v>24</v>
      </c>
      <c r="AK91" s="274">
        <v>43</v>
      </c>
      <c r="AL91" s="274">
        <v>21</v>
      </c>
      <c r="AM91" s="274">
        <v>34</v>
      </c>
      <c r="AN91" s="274">
        <v>30</v>
      </c>
      <c r="AO91" s="274">
        <v>25</v>
      </c>
      <c r="AP91" s="274">
        <v>26</v>
      </c>
      <c r="AQ91" s="274">
        <v>22</v>
      </c>
      <c r="AR91" s="274">
        <v>21</v>
      </c>
      <c r="AS91" s="274">
        <v>24</v>
      </c>
      <c r="AT91" s="274">
        <v>17</v>
      </c>
      <c r="AU91" s="274">
        <v>20</v>
      </c>
      <c r="AV91" s="274">
        <v>21</v>
      </c>
      <c r="AW91" s="274">
        <v>24</v>
      </c>
      <c r="AX91" s="274">
        <v>34</v>
      </c>
      <c r="AY91" s="274">
        <v>23</v>
      </c>
      <c r="AZ91" s="274">
        <v>26</v>
      </c>
      <c r="BA91" s="274">
        <v>16</v>
      </c>
      <c r="BB91" s="274">
        <v>38</v>
      </c>
      <c r="BC91" s="274">
        <v>25</v>
      </c>
      <c r="BD91" s="274">
        <v>29</v>
      </c>
      <c r="BE91" s="274">
        <v>33</v>
      </c>
      <c r="BF91" s="274">
        <v>28</v>
      </c>
      <c r="BG91" s="274">
        <v>21</v>
      </c>
      <c r="BH91" s="274">
        <v>27</v>
      </c>
      <c r="BI91" s="274">
        <v>25</v>
      </c>
      <c r="BJ91" s="274">
        <v>27</v>
      </c>
      <c r="BK91" s="274">
        <v>25</v>
      </c>
      <c r="BL91" s="274">
        <v>21</v>
      </c>
      <c r="BM91" s="274">
        <v>18</v>
      </c>
      <c r="BN91" s="274">
        <v>23</v>
      </c>
      <c r="BO91" s="274">
        <v>19</v>
      </c>
      <c r="BP91" s="274">
        <v>27</v>
      </c>
      <c r="BQ91" s="274">
        <v>23</v>
      </c>
      <c r="BR91" s="274">
        <v>17</v>
      </c>
      <c r="BS91" s="274">
        <v>10</v>
      </c>
      <c r="BT91" s="274">
        <v>18</v>
      </c>
      <c r="BU91" s="274">
        <v>8</v>
      </c>
      <c r="BV91" s="274">
        <v>20</v>
      </c>
      <c r="BW91" s="274">
        <v>17</v>
      </c>
      <c r="BX91" s="274">
        <v>16</v>
      </c>
      <c r="BY91" s="274">
        <v>15</v>
      </c>
      <c r="BZ91" s="274">
        <v>6</v>
      </c>
      <c r="CA91" s="274">
        <v>7</v>
      </c>
      <c r="CB91" s="274">
        <v>13</v>
      </c>
      <c r="CC91" s="274">
        <v>10</v>
      </c>
      <c r="CD91" s="274">
        <v>7</v>
      </c>
      <c r="CE91" s="274">
        <v>4</v>
      </c>
      <c r="CF91" s="274">
        <v>11</v>
      </c>
      <c r="CG91" s="274">
        <v>7</v>
      </c>
      <c r="CH91" s="274">
        <v>10</v>
      </c>
      <c r="CI91" s="274">
        <v>1</v>
      </c>
      <c r="CJ91" s="274">
        <v>4</v>
      </c>
      <c r="CK91" s="274">
        <v>6</v>
      </c>
      <c r="CL91" s="274">
        <v>4</v>
      </c>
      <c r="CM91" s="274">
        <v>6</v>
      </c>
      <c r="CN91" s="274">
        <v>3</v>
      </c>
      <c r="CO91" s="274">
        <v>8</v>
      </c>
    </row>
    <row r="92" spans="1:93" ht="19.95" customHeight="1">
      <c r="A92" s="274" t="s">
        <v>495</v>
      </c>
      <c r="B92" s="274">
        <v>3031</v>
      </c>
      <c r="C92" s="274">
        <v>31</v>
      </c>
      <c r="D92" s="274">
        <v>41</v>
      </c>
      <c r="E92" s="274">
        <v>34</v>
      </c>
      <c r="F92" s="274">
        <v>38</v>
      </c>
      <c r="G92" s="274">
        <v>35</v>
      </c>
      <c r="H92" s="274">
        <v>60</v>
      </c>
      <c r="I92" s="274">
        <v>34</v>
      </c>
      <c r="J92" s="274">
        <v>41</v>
      </c>
      <c r="K92" s="274">
        <v>38</v>
      </c>
      <c r="L92" s="274">
        <v>49</v>
      </c>
      <c r="M92" s="274">
        <v>33</v>
      </c>
      <c r="N92" s="274">
        <v>38</v>
      </c>
      <c r="O92" s="274">
        <v>32</v>
      </c>
      <c r="P92" s="274">
        <v>26</v>
      </c>
      <c r="Q92" s="274">
        <v>46</v>
      </c>
      <c r="R92" s="274">
        <v>30</v>
      </c>
      <c r="S92" s="274">
        <v>35</v>
      </c>
      <c r="T92" s="274">
        <v>30</v>
      </c>
      <c r="U92" s="274">
        <v>35</v>
      </c>
      <c r="V92" s="274">
        <v>31</v>
      </c>
      <c r="W92" s="274">
        <v>33</v>
      </c>
      <c r="X92" s="274">
        <v>31</v>
      </c>
      <c r="Y92" s="274">
        <v>32</v>
      </c>
      <c r="Z92" s="274">
        <v>24</v>
      </c>
      <c r="AA92" s="274">
        <v>32</v>
      </c>
      <c r="AB92" s="274">
        <v>50</v>
      </c>
      <c r="AC92" s="274">
        <v>59</v>
      </c>
      <c r="AD92" s="274">
        <v>56</v>
      </c>
      <c r="AE92" s="274">
        <v>56</v>
      </c>
      <c r="AF92" s="274">
        <v>81</v>
      </c>
      <c r="AG92" s="274">
        <v>88</v>
      </c>
      <c r="AH92" s="274">
        <v>88</v>
      </c>
      <c r="AI92" s="274">
        <v>35</v>
      </c>
      <c r="AJ92" s="274">
        <v>55</v>
      </c>
      <c r="AK92" s="274">
        <v>64</v>
      </c>
      <c r="AL92" s="274">
        <v>74</v>
      </c>
      <c r="AM92" s="274">
        <v>35</v>
      </c>
      <c r="AN92" s="274">
        <v>64</v>
      </c>
      <c r="AO92" s="274">
        <v>46</v>
      </c>
      <c r="AP92" s="274">
        <v>45</v>
      </c>
      <c r="AQ92" s="274">
        <v>51</v>
      </c>
      <c r="AR92" s="274">
        <v>46</v>
      </c>
      <c r="AS92" s="274">
        <v>27</v>
      </c>
      <c r="AT92" s="274">
        <v>43</v>
      </c>
      <c r="AU92" s="274">
        <v>24</v>
      </c>
      <c r="AV92" s="274">
        <v>34</v>
      </c>
      <c r="AW92" s="274">
        <v>34</v>
      </c>
      <c r="AX92" s="274">
        <v>33</v>
      </c>
      <c r="AY92" s="274">
        <v>32</v>
      </c>
      <c r="AZ92" s="274">
        <v>30</v>
      </c>
      <c r="BA92" s="274">
        <v>41</v>
      </c>
      <c r="BB92" s="274">
        <v>37</v>
      </c>
      <c r="BC92" s="274">
        <v>31</v>
      </c>
      <c r="BD92" s="274">
        <v>46</v>
      </c>
      <c r="BE92" s="274">
        <v>37</v>
      </c>
      <c r="BF92" s="274">
        <v>33</v>
      </c>
      <c r="BG92" s="274">
        <v>25</v>
      </c>
      <c r="BH92" s="274">
        <v>28</v>
      </c>
      <c r="BI92" s="274">
        <v>43</v>
      </c>
      <c r="BJ92" s="274">
        <v>32</v>
      </c>
      <c r="BK92" s="274">
        <v>27</v>
      </c>
      <c r="BL92" s="274">
        <v>30</v>
      </c>
      <c r="BM92" s="274">
        <v>38</v>
      </c>
      <c r="BN92" s="274">
        <v>30</v>
      </c>
      <c r="BO92" s="274">
        <v>42</v>
      </c>
      <c r="BP92" s="274">
        <v>29</v>
      </c>
      <c r="BQ92" s="274">
        <v>25</v>
      </c>
      <c r="BR92" s="274">
        <v>27</v>
      </c>
      <c r="BS92" s="274">
        <v>22</v>
      </c>
      <c r="BT92" s="274">
        <v>21</v>
      </c>
      <c r="BU92" s="274">
        <v>23</v>
      </c>
      <c r="BV92" s="274">
        <v>27</v>
      </c>
      <c r="BW92" s="274">
        <v>24</v>
      </c>
      <c r="BX92" s="274">
        <v>21</v>
      </c>
      <c r="BY92" s="274">
        <v>19</v>
      </c>
      <c r="BZ92" s="274">
        <v>11</v>
      </c>
      <c r="CA92" s="274">
        <v>13</v>
      </c>
      <c r="CB92" s="274">
        <v>11</v>
      </c>
      <c r="CC92" s="274">
        <v>10</v>
      </c>
      <c r="CD92" s="274">
        <v>13</v>
      </c>
      <c r="CE92" s="274">
        <v>5</v>
      </c>
      <c r="CF92" s="274">
        <v>5</v>
      </c>
      <c r="CG92" s="274">
        <v>17</v>
      </c>
      <c r="CH92" s="274">
        <v>9</v>
      </c>
      <c r="CI92" s="274">
        <v>8</v>
      </c>
      <c r="CJ92" s="274">
        <v>9</v>
      </c>
      <c r="CK92" s="274">
        <v>2</v>
      </c>
      <c r="CL92" s="274">
        <v>4</v>
      </c>
      <c r="CM92" s="274">
        <v>3</v>
      </c>
      <c r="CN92" s="274">
        <v>4</v>
      </c>
      <c r="CO92" s="274">
        <v>10</v>
      </c>
    </row>
    <row r="93" spans="1:93" ht="19.95" customHeight="1">
      <c r="A93" s="274" t="s">
        <v>496</v>
      </c>
      <c r="B93" s="274">
        <v>3547</v>
      </c>
      <c r="C93" s="274">
        <v>35</v>
      </c>
      <c r="D93" s="274">
        <v>49</v>
      </c>
      <c r="E93" s="274">
        <v>33</v>
      </c>
      <c r="F93" s="274">
        <v>47</v>
      </c>
      <c r="G93" s="274">
        <v>40</v>
      </c>
      <c r="H93" s="274">
        <v>42</v>
      </c>
      <c r="I93" s="274">
        <v>36</v>
      </c>
      <c r="J93" s="274">
        <v>41</v>
      </c>
      <c r="K93" s="274">
        <v>46</v>
      </c>
      <c r="L93" s="274">
        <v>29</v>
      </c>
      <c r="M93" s="274">
        <v>39</v>
      </c>
      <c r="N93" s="274">
        <v>30</v>
      </c>
      <c r="O93" s="274">
        <v>31</v>
      </c>
      <c r="P93" s="274">
        <v>37</v>
      </c>
      <c r="Q93" s="274">
        <v>31</v>
      </c>
      <c r="R93" s="274">
        <v>33</v>
      </c>
      <c r="S93" s="274">
        <v>41</v>
      </c>
      <c r="T93" s="274">
        <v>59</v>
      </c>
      <c r="U93" s="274">
        <v>31</v>
      </c>
      <c r="V93" s="274">
        <v>20</v>
      </c>
      <c r="W93" s="274">
        <v>37</v>
      </c>
      <c r="X93" s="274">
        <v>29</v>
      </c>
      <c r="Y93" s="274">
        <v>43</v>
      </c>
      <c r="Z93" s="274">
        <v>33</v>
      </c>
      <c r="AA93" s="274">
        <v>39</v>
      </c>
      <c r="AB93" s="274">
        <v>38</v>
      </c>
      <c r="AC93" s="274">
        <v>53</v>
      </c>
      <c r="AD93" s="274">
        <v>39</v>
      </c>
      <c r="AE93" s="274">
        <v>62</v>
      </c>
      <c r="AF93" s="274">
        <v>69</v>
      </c>
      <c r="AG93" s="274">
        <v>64</v>
      </c>
      <c r="AH93" s="274">
        <v>73</v>
      </c>
      <c r="AI93" s="274">
        <v>58</v>
      </c>
      <c r="AJ93" s="274">
        <v>48</v>
      </c>
      <c r="AK93" s="274">
        <v>36</v>
      </c>
      <c r="AL93" s="274">
        <v>50</v>
      </c>
      <c r="AM93" s="274">
        <v>61</v>
      </c>
      <c r="AN93" s="274">
        <v>57</v>
      </c>
      <c r="AO93" s="274">
        <v>45</v>
      </c>
      <c r="AP93" s="274">
        <v>55</v>
      </c>
      <c r="AQ93" s="274">
        <v>49</v>
      </c>
      <c r="AR93" s="274">
        <v>44</v>
      </c>
      <c r="AS93" s="274">
        <v>44</v>
      </c>
      <c r="AT93" s="274">
        <v>52</v>
      </c>
      <c r="AU93" s="274">
        <v>51</v>
      </c>
      <c r="AV93" s="274">
        <v>29</v>
      </c>
      <c r="AW93" s="274">
        <v>27</v>
      </c>
      <c r="AX93" s="274">
        <v>26</v>
      </c>
      <c r="AY93" s="274">
        <v>35</v>
      </c>
      <c r="AZ93" s="274">
        <v>36</v>
      </c>
      <c r="BA93" s="274">
        <v>33</v>
      </c>
      <c r="BB93" s="274">
        <v>48</v>
      </c>
      <c r="BC93" s="274">
        <v>41</v>
      </c>
      <c r="BD93" s="274">
        <v>56</v>
      </c>
      <c r="BE93" s="274">
        <v>62</v>
      </c>
      <c r="BF93" s="274">
        <v>49</v>
      </c>
      <c r="BG93" s="274">
        <v>54</v>
      </c>
      <c r="BH93" s="274">
        <v>51</v>
      </c>
      <c r="BI93" s="274">
        <v>50</v>
      </c>
      <c r="BJ93" s="274">
        <v>48</v>
      </c>
      <c r="BK93" s="274">
        <v>49</v>
      </c>
      <c r="BL93" s="274">
        <v>58</v>
      </c>
      <c r="BM93" s="274">
        <v>47</v>
      </c>
      <c r="BN93" s="274">
        <v>56</v>
      </c>
      <c r="BO93" s="274">
        <v>44</v>
      </c>
      <c r="BP93" s="274">
        <v>36</v>
      </c>
      <c r="BQ93" s="274">
        <v>41</v>
      </c>
      <c r="BR93" s="274">
        <v>34</v>
      </c>
      <c r="BS93" s="274">
        <v>43</v>
      </c>
      <c r="BT93" s="274">
        <v>38</v>
      </c>
      <c r="BU93" s="274">
        <v>37</v>
      </c>
      <c r="BV93" s="274">
        <v>37</v>
      </c>
      <c r="BW93" s="274">
        <v>49</v>
      </c>
      <c r="BX93" s="274">
        <v>35</v>
      </c>
      <c r="BY93" s="274">
        <v>38</v>
      </c>
      <c r="BZ93" s="274">
        <v>33</v>
      </c>
      <c r="CA93" s="274">
        <v>16</v>
      </c>
      <c r="CB93" s="274">
        <v>28</v>
      </c>
      <c r="CC93" s="274">
        <v>22</v>
      </c>
      <c r="CD93" s="274">
        <v>33</v>
      </c>
      <c r="CE93" s="274">
        <v>28</v>
      </c>
      <c r="CF93" s="274">
        <v>15</v>
      </c>
      <c r="CG93" s="274">
        <v>11</v>
      </c>
      <c r="CH93" s="274">
        <v>16</v>
      </c>
      <c r="CI93" s="274">
        <v>16</v>
      </c>
      <c r="CJ93" s="274">
        <v>16</v>
      </c>
      <c r="CK93" s="274">
        <v>11</v>
      </c>
      <c r="CL93" s="274">
        <v>10</v>
      </c>
      <c r="CM93" s="274">
        <v>4</v>
      </c>
      <c r="CN93" s="274">
        <v>5</v>
      </c>
      <c r="CO93" s="274">
        <v>17</v>
      </c>
    </row>
    <row r="94" spans="1:93" ht="19.95" customHeight="1">
      <c r="A94" s="274" t="s">
        <v>439</v>
      </c>
      <c r="B94" s="274">
        <v>5591</v>
      </c>
      <c r="C94" s="274">
        <v>43</v>
      </c>
      <c r="D94" s="274">
        <v>34</v>
      </c>
      <c r="E94" s="274">
        <v>31</v>
      </c>
      <c r="F94" s="274">
        <v>32</v>
      </c>
      <c r="G94" s="274">
        <v>27</v>
      </c>
      <c r="H94" s="274">
        <v>29</v>
      </c>
      <c r="I94" s="274">
        <v>48</v>
      </c>
      <c r="J94" s="274">
        <v>42</v>
      </c>
      <c r="K94" s="274">
        <v>38</v>
      </c>
      <c r="L94" s="274">
        <v>37</v>
      </c>
      <c r="M94" s="274">
        <v>29</v>
      </c>
      <c r="N94" s="274">
        <v>40</v>
      </c>
      <c r="O94" s="274">
        <v>22</v>
      </c>
      <c r="P94" s="274">
        <v>35</v>
      </c>
      <c r="Q94" s="274">
        <v>22</v>
      </c>
      <c r="R94" s="274">
        <v>25</v>
      </c>
      <c r="S94" s="274">
        <v>18</v>
      </c>
      <c r="T94" s="274">
        <v>28</v>
      </c>
      <c r="U94" s="274">
        <v>28</v>
      </c>
      <c r="V94" s="274">
        <v>63</v>
      </c>
      <c r="W94" s="274">
        <v>84</v>
      </c>
      <c r="X94" s="274">
        <v>119</v>
      </c>
      <c r="Y94" s="274">
        <v>144</v>
      </c>
      <c r="Z94" s="274">
        <v>136</v>
      </c>
      <c r="AA94" s="274">
        <v>147</v>
      </c>
      <c r="AB94" s="274">
        <v>197</v>
      </c>
      <c r="AC94" s="274">
        <v>184</v>
      </c>
      <c r="AD94" s="274">
        <v>180</v>
      </c>
      <c r="AE94" s="274">
        <v>211</v>
      </c>
      <c r="AF94" s="274">
        <v>243</v>
      </c>
      <c r="AG94" s="274">
        <v>193</v>
      </c>
      <c r="AH94" s="274">
        <v>198</v>
      </c>
      <c r="AI94" s="274">
        <v>195</v>
      </c>
      <c r="AJ94" s="274">
        <v>166</v>
      </c>
      <c r="AK94" s="274">
        <v>172</v>
      </c>
      <c r="AL94" s="274">
        <v>146</v>
      </c>
      <c r="AM94" s="274">
        <v>177</v>
      </c>
      <c r="AN94" s="274">
        <v>150</v>
      </c>
      <c r="AO94" s="274">
        <v>122</v>
      </c>
      <c r="AP94" s="274">
        <v>124</v>
      </c>
      <c r="AQ94" s="274">
        <v>100</v>
      </c>
      <c r="AR94" s="274">
        <v>89</v>
      </c>
      <c r="AS94" s="274">
        <v>82</v>
      </c>
      <c r="AT94" s="274">
        <v>68</v>
      </c>
      <c r="AU94" s="274">
        <v>58</v>
      </c>
      <c r="AV94" s="274">
        <v>62</v>
      </c>
      <c r="AW94" s="274">
        <v>38</v>
      </c>
      <c r="AX94" s="274">
        <v>45</v>
      </c>
      <c r="AY94" s="274">
        <v>58</v>
      </c>
      <c r="AZ94" s="274">
        <v>55</v>
      </c>
      <c r="BA94" s="274">
        <v>49</v>
      </c>
      <c r="BB94" s="274">
        <v>36</v>
      </c>
      <c r="BC94" s="274">
        <v>30</v>
      </c>
      <c r="BD94" s="274">
        <v>49</v>
      </c>
      <c r="BE94" s="274">
        <v>40</v>
      </c>
      <c r="BF94" s="274">
        <v>38</v>
      </c>
      <c r="BG94" s="274">
        <v>36</v>
      </c>
      <c r="BH94" s="274">
        <v>50</v>
      </c>
      <c r="BI94" s="274">
        <v>37</v>
      </c>
      <c r="BJ94" s="274">
        <v>28</v>
      </c>
      <c r="BK94" s="274">
        <v>43</v>
      </c>
      <c r="BL94" s="274">
        <v>41</v>
      </c>
      <c r="BM94" s="274">
        <v>29</v>
      </c>
      <c r="BN94" s="274">
        <v>24</v>
      </c>
      <c r="BO94" s="274">
        <v>30</v>
      </c>
      <c r="BP94" s="274">
        <v>37</v>
      </c>
      <c r="BQ94" s="274">
        <v>38</v>
      </c>
      <c r="BR94" s="274">
        <v>24</v>
      </c>
      <c r="BS94" s="274">
        <v>23</v>
      </c>
      <c r="BT94" s="274">
        <v>24</v>
      </c>
      <c r="BU94" s="274">
        <v>21</v>
      </c>
      <c r="BV94" s="274">
        <v>23</v>
      </c>
      <c r="BW94" s="274">
        <v>19</v>
      </c>
      <c r="BX94" s="274">
        <v>24</v>
      </c>
      <c r="BY94" s="274">
        <v>17</v>
      </c>
      <c r="BZ94" s="274">
        <v>9</v>
      </c>
      <c r="CA94" s="274">
        <v>22</v>
      </c>
      <c r="CB94" s="274">
        <v>18</v>
      </c>
      <c r="CC94" s="274">
        <v>11</v>
      </c>
      <c r="CD94" s="274">
        <v>25</v>
      </c>
      <c r="CE94" s="274">
        <v>9</v>
      </c>
      <c r="CF94" s="274">
        <v>13</v>
      </c>
      <c r="CG94" s="274">
        <v>6</v>
      </c>
      <c r="CH94" s="274">
        <v>11</v>
      </c>
      <c r="CI94" s="274">
        <v>8</v>
      </c>
      <c r="CJ94" s="274">
        <v>5</v>
      </c>
      <c r="CK94" s="274">
        <v>2</v>
      </c>
      <c r="CL94" s="274">
        <v>5</v>
      </c>
      <c r="CM94" s="274">
        <v>6</v>
      </c>
      <c r="CN94" s="274">
        <v>3</v>
      </c>
      <c r="CO94" s="274">
        <v>14</v>
      </c>
    </row>
    <row r="95" spans="1:93" ht="19.95" customHeight="1">
      <c r="A95" s="274" t="s">
        <v>497</v>
      </c>
      <c r="B95" s="274">
        <v>5725</v>
      </c>
      <c r="C95" s="274">
        <v>82</v>
      </c>
      <c r="D95" s="274">
        <v>87</v>
      </c>
      <c r="E95" s="274">
        <v>80</v>
      </c>
      <c r="F95" s="274">
        <v>104</v>
      </c>
      <c r="G95" s="274">
        <v>99</v>
      </c>
      <c r="H95" s="274">
        <v>90</v>
      </c>
      <c r="I95" s="274">
        <v>95</v>
      </c>
      <c r="J95" s="274">
        <v>103</v>
      </c>
      <c r="K95" s="274">
        <v>105</v>
      </c>
      <c r="L95" s="274">
        <v>97</v>
      </c>
      <c r="M95" s="274">
        <v>87</v>
      </c>
      <c r="N95" s="274">
        <v>69</v>
      </c>
      <c r="O95" s="274">
        <v>110</v>
      </c>
      <c r="P95" s="274">
        <v>78</v>
      </c>
      <c r="Q95" s="274">
        <v>105</v>
      </c>
      <c r="R95" s="274">
        <v>80</v>
      </c>
      <c r="S95" s="274">
        <v>89</v>
      </c>
      <c r="T95" s="274">
        <v>70</v>
      </c>
      <c r="U95" s="274">
        <v>70</v>
      </c>
      <c r="V95" s="274">
        <v>87</v>
      </c>
      <c r="W95" s="274">
        <v>78</v>
      </c>
      <c r="X95" s="274">
        <v>83</v>
      </c>
      <c r="Y95" s="274">
        <v>80</v>
      </c>
      <c r="Z95" s="274">
        <v>66</v>
      </c>
      <c r="AA95" s="274">
        <v>100</v>
      </c>
      <c r="AB95" s="274">
        <v>77</v>
      </c>
      <c r="AC95" s="274">
        <v>101</v>
      </c>
      <c r="AD95" s="274">
        <v>107</v>
      </c>
      <c r="AE95" s="274">
        <v>131</v>
      </c>
      <c r="AF95" s="274">
        <v>111</v>
      </c>
      <c r="AG95" s="274">
        <v>85</v>
      </c>
      <c r="AH95" s="274">
        <v>90</v>
      </c>
      <c r="AI95" s="274">
        <v>83</v>
      </c>
      <c r="AJ95" s="274">
        <v>71</v>
      </c>
      <c r="AK95" s="274">
        <v>77</v>
      </c>
      <c r="AL95" s="274">
        <v>88</v>
      </c>
      <c r="AM95" s="274">
        <v>89</v>
      </c>
      <c r="AN95" s="274">
        <v>92</v>
      </c>
      <c r="AO95" s="274">
        <v>84</v>
      </c>
      <c r="AP95" s="274">
        <v>77</v>
      </c>
      <c r="AQ95" s="274">
        <v>69</v>
      </c>
      <c r="AR95" s="274">
        <v>60</v>
      </c>
      <c r="AS95" s="274">
        <v>57</v>
      </c>
      <c r="AT95" s="274">
        <v>55</v>
      </c>
      <c r="AU95" s="274">
        <v>58</v>
      </c>
      <c r="AV95" s="274">
        <v>73</v>
      </c>
      <c r="AW95" s="274">
        <v>58</v>
      </c>
      <c r="AX95" s="274">
        <v>73</v>
      </c>
      <c r="AY95" s="274">
        <v>59</v>
      </c>
      <c r="AZ95" s="274">
        <v>89</v>
      </c>
      <c r="BA95" s="274">
        <v>57</v>
      </c>
      <c r="BB95" s="274">
        <v>79</v>
      </c>
      <c r="BC95" s="274">
        <v>75</v>
      </c>
      <c r="BD95" s="274">
        <v>71</v>
      </c>
      <c r="BE95" s="274">
        <v>71</v>
      </c>
      <c r="BF95" s="274">
        <v>58</v>
      </c>
      <c r="BG95" s="274">
        <v>51</v>
      </c>
      <c r="BH95" s="274">
        <v>77</v>
      </c>
      <c r="BI95" s="274">
        <v>64</v>
      </c>
      <c r="BJ95" s="274">
        <v>49</v>
      </c>
      <c r="BK95" s="274">
        <v>48</v>
      </c>
      <c r="BL95" s="274">
        <v>48</v>
      </c>
      <c r="BM95" s="274">
        <v>52</v>
      </c>
      <c r="BN95" s="274">
        <v>47</v>
      </c>
      <c r="BO95" s="274">
        <v>45</v>
      </c>
      <c r="BP95" s="274">
        <v>55</v>
      </c>
      <c r="BQ95" s="274">
        <v>45</v>
      </c>
      <c r="BR95" s="274">
        <v>41</v>
      </c>
      <c r="BS95" s="274">
        <v>36</v>
      </c>
      <c r="BT95" s="274">
        <v>45</v>
      </c>
      <c r="BU95" s="274">
        <v>38</v>
      </c>
      <c r="BV95" s="274">
        <v>36</v>
      </c>
      <c r="BW95" s="274">
        <v>42</v>
      </c>
      <c r="BX95" s="274">
        <v>36</v>
      </c>
      <c r="BY95" s="274">
        <v>18</v>
      </c>
      <c r="BZ95" s="274">
        <v>23</v>
      </c>
      <c r="CA95" s="274">
        <v>24</v>
      </c>
      <c r="CB95" s="274">
        <v>20</v>
      </c>
      <c r="CC95" s="274">
        <v>32</v>
      </c>
      <c r="CD95" s="274">
        <v>12</v>
      </c>
      <c r="CE95" s="274">
        <v>20</v>
      </c>
      <c r="CF95" s="274">
        <v>6</v>
      </c>
      <c r="CG95" s="274">
        <v>8</v>
      </c>
      <c r="CH95" s="274">
        <v>13</v>
      </c>
      <c r="CI95" s="274">
        <v>8</v>
      </c>
      <c r="CJ95" s="274">
        <v>8</v>
      </c>
      <c r="CK95" s="274">
        <v>5</v>
      </c>
      <c r="CL95" s="274">
        <v>9</v>
      </c>
      <c r="CM95" s="274">
        <v>9</v>
      </c>
      <c r="CN95" s="274">
        <v>5</v>
      </c>
      <c r="CO95" s="274">
        <v>31</v>
      </c>
    </row>
    <row r="96" spans="1:93" ht="19.95" customHeight="1">
      <c r="A96" s="274" t="s">
        <v>498</v>
      </c>
      <c r="B96" s="274">
        <v>4291</v>
      </c>
      <c r="C96" s="274">
        <v>56</v>
      </c>
      <c r="D96" s="274">
        <v>49</v>
      </c>
      <c r="E96" s="274">
        <v>61</v>
      </c>
      <c r="F96" s="274">
        <v>68</v>
      </c>
      <c r="G96" s="274">
        <v>63</v>
      </c>
      <c r="H96" s="274">
        <v>68</v>
      </c>
      <c r="I96" s="274">
        <v>60</v>
      </c>
      <c r="J96" s="274">
        <v>71</v>
      </c>
      <c r="K96" s="274">
        <v>78</v>
      </c>
      <c r="L96" s="274">
        <v>77</v>
      </c>
      <c r="M96" s="274">
        <v>47</v>
      </c>
      <c r="N96" s="274">
        <v>51</v>
      </c>
      <c r="O96" s="274">
        <v>42</v>
      </c>
      <c r="P96" s="274">
        <v>32</v>
      </c>
      <c r="Q96" s="274">
        <v>47</v>
      </c>
      <c r="R96" s="274">
        <v>52</v>
      </c>
      <c r="S96" s="274">
        <v>38</v>
      </c>
      <c r="T96" s="274">
        <v>61</v>
      </c>
      <c r="U96" s="274">
        <v>39</v>
      </c>
      <c r="V96" s="274">
        <v>52</v>
      </c>
      <c r="W96" s="274">
        <v>29</v>
      </c>
      <c r="X96" s="274">
        <v>48</v>
      </c>
      <c r="Y96" s="274">
        <v>57</v>
      </c>
      <c r="Z96" s="274">
        <v>75</v>
      </c>
      <c r="AA96" s="274">
        <v>56</v>
      </c>
      <c r="AB96" s="274">
        <v>61</v>
      </c>
      <c r="AC96" s="274">
        <v>67</v>
      </c>
      <c r="AD96" s="274">
        <v>67</v>
      </c>
      <c r="AE96" s="274">
        <v>92</v>
      </c>
      <c r="AF96" s="274">
        <v>90</v>
      </c>
      <c r="AG96" s="274">
        <v>88</v>
      </c>
      <c r="AH96" s="274">
        <v>69</v>
      </c>
      <c r="AI96" s="274">
        <v>85</v>
      </c>
      <c r="AJ96" s="274">
        <v>98</v>
      </c>
      <c r="AK96" s="274">
        <v>80</v>
      </c>
      <c r="AL96" s="274">
        <v>71</v>
      </c>
      <c r="AM96" s="274">
        <v>57</v>
      </c>
      <c r="AN96" s="274">
        <v>53</v>
      </c>
      <c r="AO96" s="274">
        <v>51</v>
      </c>
      <c r="AP96" s="274">
        <v>86</v>
      </c>
      <c r="AQ96" s="274">
        <v>58</v>
      </c>
      <c r="AR96" s="274">
        <v>41</v>
      </c>
      <c r="AS96" s="274">
        <v>60</v>
      </c>
      <c r="AT96" s="274">
        <v>62</v>
      </c>
      <c r="AU96" s="274">
        <v>57</v>
      </c>
      <c r="AV96" s="274">
        <v>63</v>
      </c>
      <c r="AW96" s="274">
        <v>59</v>
      </c>
      <c r="AX96" s="274">
        <v>40</v>
      </c>
      <c r="AY96" s="274">
        <v>48</v>
      </c>
      <c r="AZ96" s="274">
        <v>50</v>
      </c>
      <c r="BA96" s="274">
        <v>56</v>
      </c>
      <c r="BB96" s="274">
        <v>50</v>
      </c>
      <c r="BC96" s="274">
        <v>65</v>
      </c>
      <c r="BD96" s="274">
        <v>50</v>
      </c>
      <c r="BE96" s="274">
        <v>41</v>
      </c>
      <c r="BF96" s="274">
        <v>65</v>
      </c>
      <c r="BG96" s="274">
        <v>58</v>
      </c>
      <c r="BH96" s="274">
        <v>61</v>
      </c>
      <c r="BI96" s="274">
        <v>56</v>
      </c>
      <c r="BJ96" s="274">
        <v>62</v>
      </c>
      <c r="BK96" s="274">
        <v>49</v>
      </c>
      <c r="BL96" s="274">
        <v>54</v>
      </c>
      <c r="BM96" s="274">
        <v>54</v>
      </c>
      <c r="BN96" s="274">
        <v>50</v>
      </c>
      <c r="BO96" s="274">
        <v>40</v>
      </c>
      <c r="BP96" s="274">
        <v>33</v>
      </c>
      <c r="BQ96" s="274">
        <v>40</v>
      </c>
      <c r="BR96" s="274">
        <v>45</v>
      </c>
      <c r="BS96" s="274">
        <v>39</v>
      </c>
      <c r="BT96" s="274">
        <v>36</v>
      </c>
      <c r="BU96" s="274">
        <v>44</v>
      </c>
      <c r="BV96" s="274">
        <v>19</v>
      </c>
      <c r="BW96" s="274">
        <v>20</v>
      </c>
      <c r="BX96" s="274">
        <v>29</v>
      </c>
      <c r="BY96" s="274">
        <v>16</v>
      </c>
      <c r="BZ96" s="274">
        <v>15</v>
      </c>
      <c r="CA96" s="274">
        <v>11</v>
      </c>
      <c r="CB96" s="274">
        <v>10</v>
      </c>
      <c r="CC96" s="274">
        <v>11</v>
      </c>
      <c r="CD96" s="274">
        <v>6</v>
      </c>
      <c r="CE96" s="274">
        <v>14</v>
      </c>
      <c r="CF96" s="274">
        <v>11</v>
      </c>
      <c r="CG96" s="274">
        <v>4</v>
      </c>
      <c r="CH96" s="274">
        <v>5</v>
      </c>
      <c r="CI96" s="274">
        <v>3</v>
      </c>
      <c r="CJ96" s="274">
        <v>9</v>
      </c>
      <c r="CK96" s="274">
        <v>3</v>
      </c>
      <c r="CL96" s="274">
        <v>7</v>
      </c>
      <c r="CM96" s="274">
        <v>3</v>
      </c>
      <c r="CN96" s="274">
        <v>5</v>
      </c>
      <c r="CO96" s="274">
        <v>12</v>
      </c>
    </row>
    <row r="97" spans="1:93" ht="19.95" customHeight="1">
      <c r="A97" s="274" t="s">
        <v>499</v>
      </c>
      <c r="B97" s="274">
        <v>8296</v>
      </c>
      <c r="C97" s="274">
        <v>100</v>
      </c>
      <c r="D97" s="274">
        <v>97</v>
      </c>
      <c r="E97" s="274">
        <v>112</v>
      </c>
      <c r="F97" s="274">
        <v>128</v>
      </c>
      <c r="G97" s="274">
        <v>100</v>
      </c>
      <c r="H97" s="274">
        <v>125</v>
      </c>
      <c r="I97" s="274">
        <v>137</v>
      </c>
      <c r="J97" s="274">
        <v>129</v>
      </c>
      <c r="K97" s="274">
        <v>116</v>
      </c>
      <c r="L97" s="274">
        <v>104</v>
      </c>
      <c r="M97" s="274">
        <v>100</v>
      </c>
      <c r="N97" s="274">
        <v>79</v>
      </c>
      <c r="O97" s="274">
        <v>84</v>
      </c>
      <c r="P97" s="274">
        <v>75</v>
      </c>
      <c r="Q97" s="274">
        <v>74</v>
      </c>
      <c r="R97" s="274">
        <v>68</v>
      </c>
      <c r="S97" s="274">
        <v>74</v>
      </c>
      <c r="T97" s="274">
        <v>58</v>
      </c>
      <c r="U97" s="274">
        <v>74</v>
      </c>
      <c r="V97" s="274">
        <v>53</v>
      </c>
      <c r="W97" s="274">
        <v>65</v>
      </c>
      <c r="X97" s="274">
        <v>86</v>
      </c>
      <c r="Y97" s="274">
        <v>85</v>
      </c>
      <c r="Z97" s="274">
        <v>95</v>
      </c>
      <c r="AA97" s="274">
        <v>111</v>
      </c>
      <c r="AB97" s="274">
        <v>125</v>
      </c>
      <c r="AC97" s="274">
        <v>137</v>
      </c>
      <c r="AD97" s="274">
        <v>183</v>
      </c>
      <c r="AE97" s="274">
        <v>271</v>
      </c>
      <c r="AF97" s="274">
        <v>202</v>
      </c>
      <c r="AG97" s="274">
        <v>204</v>
      </c>
      <c r="AH97" s="274">
        <v>201</v>
      </c>
      <c r="AI97" s="274">
        <v>186</v>
      </c>
      <c r="AJ97" s="274">
        <v>183</v>
      </c>
      <c r="AK97" s="274">
        <v>170</v>
      </c>
      <c r="AL97" s="274">
        <v>153</v>
      </c>
      <c r="AM97" s="274">
        <v>180</v>
      </c>
      <c r="AN97" s="274">
        <v>140</v>
      </c>
      <c r="AO97" s="274">
        <v>148</v>
      </c>
      <c r="AP97" s="274">
        <v>156</v>
      </c>
      <c r="AQ97" s="274">
        <v>156</v>
      </c>
      <c r="AR97" s="274">
        <v>123</v>
      </c>
      <c r="AS97" s="274">
        <v>157</v>
      </c>
      <c r="AT97" s="274">
        <v>95</v>
      </c>
      <c r="AU97" s="274">
        <v>130</v>
      </c>
      <c r="AV97" s="274">
        <v>107</v>
      </c>
      <c r="AW97" s="274">
        <v>117</v>
      </c>
      <c r="AX97" s="274">
        <v>87</v>
      </c>
      <c r="AY97" s="274">
        <v>117</v>
      </c>
      <c r="AZ97" s="274">
        <v>133</v>
      </c>
      <c r="BA97" s="274">
        <v>113</v>
      </c>
      <c r="BB97" s="274">
        <v>114</v>
      </c>
      <c r="BC97" s="274">
        <v>98</v>
      </c>
      <c r="BD97" s="274">
        <v>138</v>
      </c>
      <c r="BE97" s="274">
        <v>114</v>
      </c>
      <c r="BF97" s="274">
        <v>94</v>
      </c>
      <c r="BG97" s="274">
        <v>92</v>
      </c>
      <c r="BH97" s="274">
        <v>109</v>
      </c>
      <c r="BI97" s="274">
        <v>73</v>
      </c>
      <c r="BJ97" s="274">
        <v>90</v>
      </c>
      <c r="BK97" s="274">
        <v>55</v>
      </c>
      <c r="BL97" s="274">
        <v>75</v>
      </c>
      <c r="BM97" s="274">
        <v>56</v>
      </c>
      <c r="BN97" s="274">
        <v>56</v>
      </c>
      <c r="BO97" s="274">
        <v>64</v>
      </c>
      <c r="BP97" s="274">
        <v>53</v>
      </c>
      <c r="BQ97" s="274">
        <v>65</v>
      </c>
      <c r="BR97" s="274">
        <v>60</v>
      </c>
      <c r="BS97" s="274">
        <v>37</v>
      </c>
      <c r="BT97" s="274">
        <v>52</v>
      </c>
      <c r="BU97" s="274">
        <v>39</v>
      </c>
      <c r="BV97" s="274">
        <v>45</v>
      </c>
      <c r="BW97" s="274">
        <v>40</v>
      </c>
      <c r="BX97" s="274">
        <v>49</v>
      </c>
      <c r="BY97" s="274">
        <v>19</v>
      </c>
      <c r="BZ97" s="274">
        <v>34</v>
      </c>
      <c r="CA97" s="274">
        <v>29</v>
      </c>
      <c r="CB97" s="274">
        <v>26</v>
      </c>
      <c r="CC97" s="274">
        <v>27</v>
      </c>
      <c r="CD97" s="274">
        <v>22</v>
      </c>
      <c r="CE97" s="274">
        <v>23</v>
      </c>
      <c r="CF97" s="274">
        <v>22</v>
      </c>
      <c r="CG97" s="274">
        <v>24</v>
      </c>
      <c r="CH97" s="274">
        <v>19</v>
      </c>
      <c r="CI97" s="274">
        <v>8</v>
      </c>
      <c r="CJ97" s="274">
        <v>18</v>
      </c>
      <c r="CK97" s="274">
        <v>10</v>
      </c>
      <c r="CL97" s="274">
        <v>4</v>
      </c>
      <c r="CM97" s="274">
        <v>11</v>
      </c>
      <c r="CN97" s="274">
        <v>5</v>
      </c>
      <c r="CO97" s="274">
        <v>24</v>
      </c>
    </row>
    <row r="98" spans="1:93" ht="19.95" customHeight="1">
      <c r="A98" s="274" t="s">
        <v>500</v>
      </c>
      <c r="B98" s="274">
        <v>5555</v>
      </c>
      <c r="C98" s="274">
        <v>70</v>
      </c>
      <c r="D98" s="274">
        <v>83</v>
      </c>
      <c r="E98" s="274">
        <v>65</v>
      </c>
      <c r="F98" s="274">
        <v>59</v>
      </c>
      <c r="G98" s="274">
        <v>54</v>
      </c>
      <c r="H98" s="274">
        <v>77</v>
      </c>
      <c r="I98" s="274">
        <v>69</v>
      </c>
      <c r="J98" s="274">
        <v>65</v>
      </c>
      <c r="K98" s="274">
        <v>59</v>
      </c>
      <c r="L98" s="274">
        <v>77</v>
      </c>
      <c r="M98" s="274">
        <v>49</v>
      </c>
      <c r="N98" s="274">
        <v>32</v>
      </c>
      <c r="O98" s="274">
        <v>43</v>
      </c>
      <c r="P98" s="274">
        <v>37</v>
      </c>
      <c r="Q98" s="274">
        <v>34</v>
      </c>
      <c r="R98" s="274">
        <v>43</v>
      </c>
      <c r="S98" s="274">
        <v>45</v>
      </c>
      <c r="T98" s="274">
        <v>39</v>
      </c>
      <c r="U98" s="274">
        <v>25</v>
      </c>
      <c r="V98" s="274">
        <v>34</v>
      </c>
      <c r="W98" s="274">
        <v>39</v>
      </c>
      <c r="X98" s="274">
        <v>56</v>
      </c>
      <c r="Y98" s="274">
        <v>65</v>
      </c>
      <c r="Z98" s="274">
        <v>76</v>
      </c>
      <c r="AA98" s="274">
        <v>84</v>
      </c>
      <c r="AB98" s="274">
        <v>94</v>
      </c>
      <c r="AC98" s="274">
        <v>122</v>
      </c>
      <c r="AD98" s="274">
        <v>150</v>
      </c>
      <c r="AE98" s="274">
        <v>169</v>
      </c>
      <c r="AF98" s="274">
        <v>182</v>
      </c>
      <c r="AG98" s="274">
        <v>162</v>
      </c>
      <c r="AH98" s="274">
        <v>150</v>
      </c>
      <c r="AI98" s="274">
        <v>129</v>
      </c>
      <c r="AJ98" s="274">
        <v>153</v>
      </c>
      <c r="AK98" s="274">
        <v>143</v>
      </c>
      <c r="AL98" s="274">
        <v>151</v>
      </c>
      <c r="AM98" s="274">
        <v>131</v>
      </c>
      <c r="AN98" s="274">
        <v>115</v>
      </c>
      <c r="AO98" s="274">
        <v>104</v>
      </c>
      <c r="AP98" s="274">
        <v>89</v>
      </c>
      <c r="AQ98" s="274">
        <v>90</v>
      </c>
      <c r="AR98" s="274">
        <v>84</v>
      </c>
      <c r="AS98" s="274">
        <v>64</v>
      </c>
      <c r="AT98" s="274">
        <v>71</v>
      </c>
      <c r="AU98" s="274">
        <v>74</v>
      </c>
      <c r="AV98" s="274">
        <v>66</v>
      </c>
      <c r="AW98" s="274">
        <v>60</v>
      </c>
      <c r="AX98" s="274">
        <v>51</v>
      </c>
      <c r="AY98" s="274">
        <v>42</v>
      </c>
      <c r="AZ98" s="274">
        <v>75</v>
      </c>
      <c r="BA98" s="274">
        <v>77</v>
      </c>
      <c r="BB98" s="274">
        <v>71</v>
      </c>
      <c r="BC98" s="274">
        <v>56</v>
      </c>
      <c r="BD98" s="274">
        <v>64</v>
      </c>
      <c r="BE98" s="274">
        <v>59</v>
      </c>
      <c r="BF98" s="274">
        <v>61</v>
      </c>
      <c r="BG98" s="274">
        <v>61</v>
      </c>
      <c r="BH98" s="274">
        <v>55</v>
      </c>
      <c r="BI98" s="274">
        <v>57</v>
      </c>
      <c r="BJ98" s="274">
        <v>64</v>
      </c>
      <c r="BK98" s="274">
        <v>52</v>
      </c>
      <c r="BL98" s="274">
        <v>44</v>
      </c>
      <c r="BM98" s="274">
        <v>36</v>
      </c>
      <c r="BN98" s="274">
        <v>39</v>
      </c>
      <c r="BO98" s="274">
        <v>36</v>
      </c>
      <c r="BP98" s="274">
        <v>48</v>
      </c>
      <c r="BQ98" s="274">
        <v>40</v>
      </c>
      <c r="BR98" s="274">
        <v>33</v>
      </c>
      <c r="BS98" s="274">
        <v>33</v>
      </c>
      <c r="BT98" s="274">
        <v>36</v>
      </c>
      <c r="BU98" s="274">
        <v>42</v>
      </c>
      <c r="BV98" s="274">
        <v>28</v>
      </c>
      <c r="BW98" s="274">
        <v>33</v>
      </c>
      <c r="BX98" s="274">
        <v>43</v>
      </c>
      <c r="BY98" s="274">
        <v>29</v>
      </c>
      <c r="BZ98" s="274">
        <v>25</v>
      </c>
      <c r="CA98" s="274">
        <v>38</v>
      </c>
      <c r="CB98" s="274">
        <v>25</v>
      </c>
      <c r="CC98" s="274">
        <v>23</v>
      </c>
      <c r="CD98" s="274">
        <v>23</v>
      </c>
      <c r="CE98" s="274">
        <v>25</v>
      </c>
      <c r="CF98" s="274">
        <v>11</v>
      </c>
      <c r="CG98" s="274">
        <v>14</v>
      </c>
      <c r="CH98" s="274">
        <v>10</v>
      </c>
      <c r="CI98" s="274">
        <v>9</v>
      </c>
      <c r="CJ98" s="274">
        <v>10</v>
      </c>
      <c r="CK98" s="274">
        <v>11</v>
      </c>
      <c r="CL98" s="274">
        <v>10</v>
      </c>
      <c r="CM98" s="274">
        <v>5</v>
      </c>
      <c r="CN98" s="274">
        <v>5</v>
      </c>
      <c r="CO98" s="274">
        <v>14</v>
      </c>
    </row>
    <row r="99" spans="1:93" ht="19.95" customHeight="1">
      <c r="A99" s="274" t="s">
        <v>501</v>
      </c>
      <c r="B99" s="274">
        <v>7249</v>
      </c>
      <c r="C99" s="274">
        <v>89</v>
      </c>
      <c r="D99" s="274">
        <v>87</v>
      </c>
      <c r="E99" s="274">
        <v>74</v>
      </c>
      <c r="F99" s="274">
        <v>75</v>
      </c>
      <c r="G99" s="274">
        <v>81</v>
      </c>
      <c r="H99" s="274">
        <v>96</v>
      </c>
      <c r="I99" s="274">
        <v>99</v>
      </c>
      <c r="J99" s="274">
        <v>81</v>
      </c>
      <c r="K99" s="274">
        <v>110</v>
      </c>
      <c r="L99" s="274">
        <v>88</v>
      </c>
      <c r="M99" s="274">
        <v>56</v>
      </c>
      <c r="N99" s="274">
        <v>97</v>
      </c>
      <c r="O99" s="274">
        <v>62</v>
      </c>
      <c r="P99" s="274">
        <v>94</v>
      </c>
      <c r="Q99" s="274">
        <v>59</v>
      </c>
      <c r="R99" s="274">
        <v>82</v>
      </c>
      <c r="S99" s="274">
        <v>82</v>
      </c>
      <c r="T99" s="274">
        <v>76</v>
      </c>
      <c r="U99" s="274">
        <v>65</v>
      </c>
      <c r="V99" s="274">
        <v>73</v>
      </c>
      <c r="W99" s="274">
        <v>77</v>
      </c>
      <c r="X99" s="274">
        <v>109</v>
      </c>
      <c r="Y99" s="274">
        <v>84</v>
      </c>
      <c r="Z99" s="274">
        <v>107</v>
      </c>
      <c r="AA99" s="274">
        <v>125</v>
      </c>
      <c r="AB99" s="274">
        <v>142</v>
      </c>
      <c r="AC99" s="274">
        <v>153</v>
      </c>
      <c r="AD99" s="274">
        <v>130</v>
      </c>
      <c r="AE99" s="274">
        <v>173</v>
      </c>
      <c r="AF99" s="274">
        <v>170</v>
      </c>
      <c r="AG99" s="274">
        <v>158</v>
      </c>
      <c r="AH99" s="274">
        <v>150</v>
      </c>
      <c r="AI99" s="274">
        <v>163</v>
      </c>
      <c r="AJ99" s="274">
        <v>146</v>
      </c>
      <c r="AK99" s="274">
        <v>137</v>
      </c>
      <c r="AL99" s="274">
        <v>130</v>
      </c>
      <c r="AM99" s="274">
        <v>159</v>
      </c>
      <c r="AN99" s="274">
        <v>138</v>
      </c>
      <c r="AO99" s="274">
        <v>104</v>
      </c>
      <c r="AP99" s="274">
        <v>113</v>
      </c>
      <c r="AQ99" s="274">
        <v>102</v>
      </c>
      <c r="AR99" s="274">
        <v>97</v>
      </c>
      <c r="AS99" s="274">
        <v>84</v>
      </c>
      <c r="AT99" s="274">
        <v>94</v>
      </c>
      <c r="AU99" s="274">
        <v>78</v>
      </c>
      <c r="AV99" s="274">
        <v>95</v>
      </c>
      <c r="AW99" s="274">
        <v>109</v>
      </c>
      <c r="AX99" s="274">
        <v>82</v>
      </c>
      <c r="AY99" s="274">
        <v>108</v>
      </c>
      <c r="AZ99" s="274">
        <v>89</v>
      </c>
      <c r="BA99" s="274">
        <v>75</v>
      </c>
      <c r="BB99" s="274">
        <v>84</v>
      </c>
      <c r="BC99" s="274">
        <v>92</v>
      </c>
      <c r="BD99" s="274">
        <v>78</v>
      </c>
      <c r="BE99" s="274">
        <v>94</v>
      </c>
      <c r="BF99" s="274">
        <v>95</v>
      </c>
      <c r="BG99" s="274">
        <v>101</v>
      </c>
      <c r="BH99" s="274">
        <v>71</v>
      </c>
      <c r="BI99" s="274">
        <v>98</v>
      </c>
      <c r="BJ99" s="274">
        <v>77</v>
      </c>
      <c r="BK99" s="274">
        <v>72</v>
      </c>
      <c r="BL99" s="274">
        <v>70</v>
      </c>
      <c r="BM99" s="274">
        <v>79</v>
      </c>
      <c r="BN99" s="274">
        <v>59</v>
      </c>
      <c r="BO99" s="274">
        <v>76</v>
      </c>
      <c r="BP99" s="274">
        <v>60</v>
      </c>
      <c r="BQ99" s="274">
        <v>72</v>
      </c>
      <c r="BR99" s="274">
        <v>55</v>
      </c>
      <c r="BS99" s="274">
        <v>70</v>
      </c>
      <c r="BT99" s="274">
        <v>63</v>
      </c>
      <c r="BU99" s="274">
        <v>61</v>
      </c>
      <c r="BV99" s="274">
        <v>34</v>
      </c>
      <c r="BW99" s="274">
        <v>32</v>
      </c>
      <c r="BX99" s="274">
        <v>54</v>
      </c>
      <c r="BY99" s="274">
        <v>33</v>
      </c>
      <c r="BZ99" s="274">
        <v>33</v>
      </c>
      <c r="CA99" s="274">
        <v>22</v>
      </c>
      <c r="CB99" s="274">
        <v>23</v>
      </c>
      <c r="CC99" s="274">
        <v>39</v>
      </c>
      <c r="CD99" s="274">
        <v>24</v>
      </c>
      <c r="CE99" s="274">
        <v>15</v>
      </c>
      <c r="CF99" s="274">
        <v>16</v>
      </c>
      <c r="CG99" s="274">
        <v>12</v>
      </c>
      <c r="CH99" s="274">
        <v>11</v>
      </c>
      <c r="CI99" s="274">
        <v>10</v>
      </c>
      <c r="CJ99" s="274">
        <v>11</v>
      </c>
      <c r="CK99" s="274">
        <v>7</v>
      </c>
      <c r="CL99" s="274">
        <v>8</v>
      </c>
      <c r="CM99" s="274">
        <v>8</v>
      </c>
      <c r="CN99" s="274">
        <v>5</v>
      </c>
      <c r="CO99" s="274">
        <v>18</v>
      </c>
    </row>
    <row r="100" spans="1:93" ht="19.95" customHeight="1">
      <c r="A100" s="274" t="s">
        <v>502</v>
      </c>
      <c r="B100" s="274">
        <v>4418</v>
      </c>
      <c r="C100" s="274">
        <v>63</v>
      </c>
      <c r="D100" s="274">
        <v>53</v>
      </c>
      <c r="E100" s="274">
        <v>53</v>
      </c>
      <c r="F100" s="274">
        <v>67</v>
      </c>
      <c r="G100" s="274">
        <v>63</v>
      </c>
      <c r="H100" s="274">
        <v>76</v>
      </c>
      <c r="I100" s="274">
        <v>59</v>
      </c>
      <c r="J100" s="274">
        <v>63</v>
      </c>
      <c r="K100" s="274">
        <v>45</v>
      </c>
      <c r="L100" s="274">
        <v>54</v>
      </c>
      <c r="M100" s="274">
        <v>43</v>
      </c>
      <c r="N100" s="274">
        <v>41</v>
      </c>
      <c r="O100" s="274">
        <v>42</v>
      </c>
      <c r="P100" s="274">
        <v>47</v>
      </c>
      <c r="Q100" s="274">
        <v>43</v>
      </c>
      <c r="R100" s="274">
        <v>59</v>
      </c>
      <c r="S100" s="274">
        <v>44</v>
      </c>
      <c r="T100" s="274">
        <v>28</v>
      </c>
      <c r="U100" s="274">
        <v>28</v>
      </c>
      <c r="V100" s="274">
        <v>31</v>
      </c>
      <c r="W100" s="274">
        <v>31</v>
      </c>
      <c r="X100" s="274">
        <v>38</v>
      </c>
      <c r="Y100" s="274">
        <v>50</v>
      </c>
      <c r="Z100" s="274">
        <v>36</v>
      </c>
      <c r="AA100" s="274">
        <v>60</v>
      </c>
      <c r="AB100" s="274">
        <v>69</v>
      </c>
      <c r="AC100" s="274">
        <v>77</v>
      </c>
      <c r="AD100" s="274">
        <v>105</v>
      </c>
      <c r="AE100" s="274">
        <v>109</v>
      </c>
      <c r="AF100" s="274">
        <v>129</v>
      </c>
      <c r="AG100" s="274">
        <v>120</v>
      </c>
      <c r="AH100" s="274">
        <v>92</v>
      </c>
      <c r="AI100" s="274">
        <v>90</v>
      </c>
      <c r="AJ100" s="274">
        <v>109</v>
      </c>
      <c r="AK100" s="274">
        <v>116</v>
      </c>
      <c r="AL100" s="274">
        <v>92</v>
      </c>
      <c r="AM100" s="274">
        <v>91</v>
      </c>
      <c r="AN100" s="274">
        <v>103</v>
      </c>
      <c r="AO100" s="274">
        <v>79</v>
      </c>
      <c r="AP100" s="274">
        <v>86</v>
      </c>
      <c r="AQ100" s="274">
        <v>57</v>
      </c>
      <c r="AR100" s="274">
        <v>69</v>
      </c>
      <c r="AS100" s="274">
        <v>48</v>
      </c>
      <c r="AT100" s="274">
        <v>43</v>
      </c>
      <c r="AU100" s="274">
        <v>57</v>
      </c>
      <c r="AV100" s="274">
        <v>50</v>
      </c>
      <c r="AW100" s="274">
        <v>59</v>
      </c>
      <c r="AX100" s="274">
        <v>54</v>
      </c>
      <c r="AY100" s="274">
        <v>51</v>
      </c>
      <c r="AZ100" s="274">
        <v>42</v>
      </c>
      <c r="BA100" s="274">
        <v>55</v>
      </c>
      <c r="BB100" s="274">
        <v>51</v>
      </c>
      <c r="BC100" s="274">
        <v>50</v>
      </c>
      <c r="BD100" s="274">
        <v>50</v>
      </c>
      <c r="BE100" s="274">
        <v>35</v>
      </c>
      <c r="BF100" s="274">
        <v>45</v>
      </c>
      <c r="BG100" s="274">
        <v>54</v>
      </c>
      <c r="BH100" s="274">
        <v>47</v>
      </c>
      <c r="BI100" s="274">
        <v>52</v>
      </c>
      <c r="BJ100" s="274">
        <v>41</v>
      </c>
      <c r="BK100" s="274">
        <v>53</v>
      </c>
      <c r="BL100" s="274">
        <v>44</v>
      </c>
      <c r="BM100" s="274">
        <v>48</v>
      </c>
      <c r="BN100" s="274">
        <v>33</v>
      </c>
      <c r="BO100" s="274">
        <v>40</v>
      </c>
      <c r="BP100" s="274">
        <v>31</v>
      </c>
      <c r="BQ100" s="274">
        <v>33</v>
      </c>
      <c r="BR100" s="274">
        <v>38</v>
      </c>
      <c r="BS100" s="274">
        <v>35</v>
      </c>
      <c r="BT100" s="274">
        <v>30</v>
      </c>
      <c r="BU100" s="274">
        <v>33</v>
      </c>
      <c r="BV100" s="274">
        <v>17</v>
      </c>
      <c r="BW100" s="274">
        <v>34</v>
      </c>
      <c r="BX100" s="274">
        <v>36</v>
      </c>
      <c r="BY100" s="274">
        <v>27</v>
      </c>
      <c r="BZ100" s="274">
        <v>12</v>
      </c>
      <c r="CA100" s="274">
        <v>13</v>
      </c>
      <c r="CB100" s="274">
        <v>21</v>
      </c>
      <c r="CC100" s="274">
        <v>17</v>
      </c>
      <c r="CD100" s="274">
        <v>16</v>
      </c>
      <c r="CE100" s="274">
        <v>17</v>
      </c>
      <c r="CF100" s="274">
        <v>19</v>
      </c>
      <c r="CG100" s="274">
        <v>12</v>
      </c>
      <c r="CH100" s="274">
        <v>14</v>
      </c>
      <c r="CI100" s="274">
        <v>6</v>
      </c>
      <c r="CJ100" s="274">
        <v>9</v>
      </c>
      <c r="CK100" s="274">
        <v>6</v>
      </c>
      <c r="CL100" s="274">
        <v>7</v>
      </c>
      <c r="CM100" s="274">
        <v>4</v>
      </c>
      <c r="CN100" s="274">
        <v>6</v>
      </c>
      <c r="CO100" s="274">
        <v>13</v>
      </c>
    </row>
    <row r="101" spans="1:93" ht="19.95" customHeight="1">
      <c r="A101" s="274" t="s">
        <v>503</v>
      </c>
      <c r="B101" s="274">
        <v>11318</v>
      </c>
      <c r="C101" s="274">
        <v>73</v>
      </c>
      <c r="D101" s="274">
        <v>82</v>
      </c>
      <c r="E101" s="274">
        <v>59</v>
      </c>
      <c r="F101" s="274">
        <v>77</v>
      </c>
      <c r="G101" s="274">
        <v>71</v>
      </c>
      <c r="H101" s="274">
        <v>66</v>
      </c>
      <c r="I101" s="274">
        <v>93</v>
      </c>
      <c r="J101" s="274">
        <v>74</v>
      </c>
      <c r="K101" s="274">
        <v>95</v>
      </c>
      <c r="L101" s="274">
        <v>85</v>
      </c>
      <c r="M101" s="274">
        <v>63</v>
      </c>
      <c r="N101" s="274">
        <v>78</v>
      </c>
      <c r="O101" s="274">
        <v>67</v>
      </c>
      <c r="P101" s="274">
        <v>55</v>
      </c>
      <c r="Q101" s="274">
        <v>54</v>
      </c>
      <c r="R101" s="274">
        <v>59</v>
      </c>
      <c r="S101" s="274">
        <v>66</v>
      </c>
      <c r="T101" s="274">
        <v>71</v>
      </c>
      <c r="U101" s="274">
        <v>84</v>
      </c>
      <c r="V101" s="274">
        <v>269</v>
      </c>
      <c r="W101" s="274">
        <v>508</v>
      </c>
      <c r="X101" s="274">
        <v>537</v>
      </c>
      <c r="Y101" s="274">
        <v>515</v>
      </c>
      <c r="Z101" s="274">
        <v>532</v>
      </c>
      <c r="AA101" s="274">
        <v>452</v>
      </c>
      <c r="AB101" s="274">
        <v>438</v>
      </c>
      <c r="AC101" s="274">
        <v>351</v>
      </c>
      <c r="AD101" s="274">
        <v>337</v>
      </c>
      <c r="AE101" s="274">
        <v>358</v>
      </c>
      <c r="AF101" s="274">
        <v>299</v>
      </c>
      <c r="AG101" s="274">
        <v>258</v>
      </c>
      <c r="AH101" s="274">
        <v>261</v>
      </c>
      <c r="AI101" s="274">
        <v>288</v>
      </c>
      <c r="AJ101" s="274">
        <v>181</v>
      </c>
      <c r="AK101" s="274">
        <v>176</v>
      </c>
      <c r="AL101" s="274">
        <v>193</v>
      </c>
      <c r="AM101" s="274">
        <v>165</v>
      </c>
      <c r="AN101" s="274">
        <v>171</v>
      </c>
      <c r="AO101" s="274">
        <v>141</v>
      </c>
      <c r="AP101" s="274">
        <v>106</v>
      </c>
      <c r="AQ101" s="274">
        <v>125</v>
      </c>
      <c r="AR101" s="274">
        <v>134</v>
      </c>
      <c r="AS101" s="274">
        <v>120</v>
      </c>
      <c r="AT101" s="274">
        <v>122</v>
      </c>
      <c r="AU101" s="274">
        <v>117</v>
      </c>
      <c r="AV101" s="274">
        <v>135</v>
      </c>
      <c r="AW101" s="274">
        <v>110</v>
      </c>
      <c r="AX101" s="274">
        <v>111</v>
      </c>
      <c r="AY101" s="274">
        <v>106</v>
      </c>
      <c r="AZ101" s="274">
        <v>111</v>
      </c>
      <c r="BA101" s="274">
        <v>101</v>
      </c>
      <c r="BB101" s="274">
        <v>102</v>
      </c>
      <c r="BC101" s="274">
        <v>93</v>
      </c>
      <c r="BD101" s="274">
        <v>126</v>
      </c>
      <c r="BE101" s="274">
        <v>91</v>
      </c>
      <c r="BF101" s="274">
        <v>105</v>
      </c>
      <c r="BG101" s="274">
        <v>102</v>
      </c>
      <c r="BH101" s="274">
        <v>89</v>
      </c>
      <c r="BI101" s="274">
        <v>100</v>
      </c>
      <c r="BJ101" s="274">
        <v>89</v>
      </c>
      <c r="BK101" s="274">
        <v>80</v>
      </c>
      <c r="BL101" s="274">
        <v>77</v>
      </c>
      <c r="BM101" s="274">
        <v>79</v>
      </c>
      <c r="BN101" s="274">
        <v>60</v>
      </c>
      <c r="BO101" s="274">
        <v>72</v>
      </c>
      <c r="BP101" s="274">
        <v>61</v>
      </c>
      <c r="BQ101" s="274">
        <v>60</v>
      </c>
      <c r="BR101" s="274">
        <v>70</v>
      </c>
      <c r="BS101" s="274">
        <v>59</v>
      </c>
      <c r="BT101" s="274">
        <v>53</v>
      </c>
      <c r="BU101" s="274">
        <v>39</v>
      </c>
      <c r="BV101" s="274">
        <v>50</v>
      </c>
      <c r="BW101" s="274">
        <v>58</v>
      </c>
      <c r="BX101" s="274">
        <v>54</v>
      </c>
      <c r="BY101" s="274">
        <v>37</v>
      </c>
      <c r="BZ101" s="274">
        <v>37</v>
      </c>
      <c r="CA101" s="274">
        <v>31</v>
      </c>
      <c r="CB101" s="274">
        <v>32</v>
      </c>
      <c r="CC101" s="274">
        <v>16</v>
      </c>
      <c r="CD101" s="274">
        <v>29</v>
      </c>
      <c r="CE101" s="274">
        <v>30</v>
      </c>
      <c r="CF101" s="274">
        <v>19</v>
      </c>
      <c r="CG101" s="274">
        <v>17</v>
      </c>
      <c r="CH101" s="274">
        <v>17</v>
      </c>
      <c r="CI101" s="274">
        <v>10</v>
      </c>
      <c r="CJ101" s="274">
        <v>17</v>
      </c>
      <c r="CK101" s="274">
        <v>7</v>
      </c>
      <c r="CL101" s="274">
        <v>11</v>
      </c>
      <c r="CM101" s="274">
        <v>11</v>
      </c>
      <c r="CN101" s="274">
        <v>12</v>
      </c>
      <c r="CO101" s="274">
        <v>16</v>
      </c>
    </row>
    <row r="102" spans="1:93" ht="19.95" customHeight="1">
      <c r="A102" s="274" t="s">
        <v>504</v>
      </c>
      <c r="B102" s="274">
        <v>11261</v>
      </c>
      <c r="C102" s="274">
        <v>65</v>
      </c>
      <c r="D102" s="274">
        <v>68</v>
      </c>
      <c r="E102" s="274">
        <v>49</v>
      </c>
      <c r="F102" s="274">
        <v>65</v>
      </c>
      <c r="G102" s="274">
        <v>64</v>
      </c>
      <c r="H102" s="274">
        <v>77</v>
      </c>
      <c r="I102" s="274">
        <v>55</v>
      </c>
      <c r="J102" s="274">
        <v>64</v>
      </c>
      <c r="K102" s="274">
        <v>63</v>
      </c>
      <c r="L102" s="274">
        <v>83</v>
      </c>
      <c r="M102" s="274">
        <v>56</v>
      </c>
      <c r="N102" s="274">
        <v>50</v>
      </c>
      <c r="O102" s="274">
        <v>48</v>
      </c>
      <c r="P102" s="274">
        <v>50</v>
      </c>
      <c r="Q102" s="274">
        <v>71</v>
      </c>
      <c r="R102" s="274">
        <v>63</v>
      </c>
      <c r="S102" s="274">
        <v>41</v>
      </c>
      <c r="T102" s="274">
        <v>63</v>
      </c>
      <c r="U102" s="274">
        <v>71</v>
      </c>
      <c r="V102" s="274">
        <v>138</v>
      </c>
      <c r="W102" s="274">
        <v>240</v>
      </c>
      <c r="X102" s="274">
        <v>281</v>
      </c>
      <c r="Y102" s="274">
        <v>291</v>
      </c>
      <c r="Z102" s="274">
        <v>313</v>
      </c>
      <c r="AA102" s="274">
        <v>334</v>
      </c>
      <c r="AB102" s="274">
        <v>344</v>
      </c>
      <c r="AC102" s="274">
        <v>390</v>
      </c>
      <c r="AD102" s="274">
        <v>361</v>
      </c>
      <c r="AE102" s="274">
        <v>355</v>
      </c>
      <c r="AF102" s="274">
        <v>348</v>
      </c>
      <c r="AG102" s="274">
        <v>341</v>
      </c>
      <c r="AH102" s="274">
        <v>277</v>
      </c>
      <c r="AI102" s="274">
        <v>235</v>
      </c>
      <c r="AJ102" s="274">
        <v>233</v>
      </c>
      <c r="AK102" s="274">
        <v>283</v>
      </c>
      <c r="AL102" s="274">
        <v>258</v>
      </c>
      <c r="AM102" s="274">
        <v>204</v>
      </c>
      <c r="AN102" s="274">
        <v>194</v>
      </c>
      <c r="AO102" s="274">
        <v>186</v>
      </c>
      <c r="AP102" s="274">
        <v>159</v>
      </c>
      <c r="AQ102" s="274">
        <v>141</v>
      </c>
      <c r="AR102" s="274">
        <v>156</v>
      </c>
      <c r="AS102" s="274">
        <v>120</v>
      </c>
      <c r="AT102" s="274">
        <v>122</v>
      </c>
      <c r="AU102" s="274">
        <v>127</v>
      </c>
      <c r="AV102" s="274">
        <v>90</v>
      </c>
      <c r="AW102" s="274">
        <v>123</v>
      </c>
      <c r="AX102" s="274">
        <v>129</v>
      </c>
      <c r="AY102" s="274">
        <v>143</v>
      </c>
      <c r="AZ102" s="274">
        <v>113</v>
      </c>
      <c r="BA102" s="274">
        <v>117</v>
      </c>
      <c r="BB102" s="274">
        <v>145</v>
      </c>
      <c r="BC102" s="274">
        <v>117</v>
      </c>
      <c r="BD102" s="274">
        <v>115</v>
      </c>
      <c r="BE102" s="274">
        <v>104</v>
      </c>
      <c r="BF102" s="274">
        <v>110</v>
      </c>
      <c r="BG102" s="274">
        <v>104</v>
      </c>
      <c r="BH102" s="274">
        <v>116</v>
      </c>
      <c r="BI102" s="274">
        <v>121</v>
      </c>
      <c r="BJ102" s="274">
        <v>128</v>
      </c>
      <c r="BK102" s="274">
        <v>114</v>
      </c>
      <c r="BL102" s="274">
        <v>110</v>
      </c>
      <c r="BM102" s="274">
        <v>97</v>
      </c>
      <c r="BN102" s="274">
        <v>98</v>
      </c>
      <c r="BO102" s="274">
        <v>116</v>
      </c>
      <c r="BP102" s="274">
        <v>111</v>
      </c>
      <c r="BQ102" s="274">
        <v>109</v>
      </c>
      <c r="BR102" s="274">
        <v>102</v>
      </c>
      <c r="BS102" s="274">
        <v>88</v>
      </c>
      <c r="BT102" s="274">
        <v>75</v>
      </c>
      <c r="BU102" s="274">
        <v>83</v>
      </c>
      <c r="BV102" s="274">
        <v>77</v>
      </c>
      <c r="BW102" s="274">
        <v>70</v>
      </c>
      <c r="BX102" s="274">
        <v>73</v>
      </c>
      <c r="BY102" s="274">
        <v>58</v>
      </c>
      <c r="BZ102" s="274">
        <v>55</v>
      </c>
      <c r="CA102" s="274">
        <v>47</v>
      </c>
      <c r="CB102" s="274">
        <v>54</v>
      </c>
      <c r="CC102" s="274">
        <v>35</v>
      </c>
      <c r="CD102" s="274">
        <v>38</v>
      </c>
      <c r="CE102" s="274">
        <v>32</v>
      </c>
      <c r="CF102" s="274">
        <v>33</v>
      </c>
      <c r="CG102" s="274">
        <v>25</v>
      </c>
      <c r="CH102" s="274">
        <v>35</v>
      </c>
      <c r="CI102" s="274">
        <v>21</v>
      </c>
      <c r="CJ102" s="274">
        <v>23</v>
      </c>
      <c r="CK102" s="274">
        <v>19</v>
      </c>
      <c r="CL102" s="274">
        <v>20</v>
      </c>
      <c r="CM102" s="274">
        <v>11</v>
      </c>
      <c r="CN102" s="274">
        <v>14</v>
      </c>
      <c r="CO102" s="274">
        <v>46</v>
      </c>
    </row>
    <row r="103" spans="1:93" ht="19.95" customHeight="1">
      <c r="A103" s="274" t="s">
        <v>505</v>
      </c>
      <c r="B103" s="274">
        <v>7765</v>
      </c>
      <c r="C103" s="274">
        <v>69</v>
      </c>
      <c r="D103" s="274">
        <v>72</v>
      </c>
      <c r="E103" s="274">
        <v>43</v>
      </c>
      <c r="F103" s="274">
        <v>52</v>
      </c>
      <c r="G103" s="274">
        <v>59</v>
      </c>
      <c r="H103" s="274">
        <v>61</v>
      </c>
      <c r="I103" s="274">
        <v>52</v>
      </c>
      <c r="J103" s="274">
        <v>57</v>
      </c>
      <c r="K103" s="274">
        <v>56</v>
      </c>
      <c r="L103" s="274">
        <v>69</v>
      </c>
      <c r="M103" s="274">
        <v>56</v>
      </c>
      <c r="N103" s="274">
        <v>46</v>
      </c>
      <c r="O103" s="274">
        <v>46</v>
      </c>
      <c r="P103" s="274">
        <v>52</v>
      </c>
      <c r="Q103" s="274">
        <v>36</v>
      </c>
      <c r="R103" s="274">
        <v>43</v>
      </c>
      <c r="S103" s="274">
        <v>50</v>
      </c>
      <c r="T103" s="274">
        <v>47</v>
      </c>
      <c r="U103" s="274">
        <v>60</v>
      </c>
      <c r="V103" s="274">
        <v>123</v>
      </c>
      <c r="W103" s="274">
        <v>161</v>
      </c>
      <c r="X103" s="274">
        <v>120</v>
      </c>
      <c r="Y103" s="274">
        <v>155</v>
      </c>
      <c r="Z103" s="274">
        <v>207</v>
      </c>
      <c r="AA103" s="274">
        <v>209</v>
      </c>
      <c r="AB103" s="274">
        <v>255</v>
      </c>
      <c r="AC103" s="274">
        <v>242</v>
      </c>
      <c r="AD103" s="274">
        <v>216</v>
      </c>
      <c r="AE103" s="274">
        <v>274</v>
      </c>
      <c r="AF103" s="274">
        <v>238</v>
      </c>
      <c r="AG103" s="274">
        <v>244</v>
      </c>
      <c r="AH103" s="274">
        <v>237</v>
      </c>
      <c r="AI103" s="274">
        <v>223</v>
      </c>
      <c r="AJ103" s="274">
        <v>216</v>
      </c>
      <c r="AK103" s="274">
        <v>201</v>
      </c>
      <c r="AL103" s="274">
        <v>152</v>
      </c>
      <c r="AM103" s="274">
        <v>173</v>
      </c>
      <c r="AN103" s="274">
        <v>161</v>
      </c>
      <c r="AO103" s="274">
        <v>124</v>
      </c>
      <c r="AP103" s="274">
        <v>141</v>
      </c>
      <c r="AQ103" s="274">
        <v>115</v>
      </c>
      <c r="AR103" s="274">
        <v>98</v>
      </c>
      <c r="AS103" s="274">
        <v>132</v>
      </c>
      <c r="AT103" s="274">
        <v>107</v>
      </c>
      <c r="AU103" s="274">
        <v>110</v>
      </c>
      <c r="AV103" s="274">
        <v>76</v>
      </c>
      <c r="AW103" s="274">
        <v>61</v>
      </c>
      <c r="AX103" s="274">
        <v>118</v>
      </c>
      <c r="AY103" s="274">
        <v>81</v>
      </c>
      <c r="AZ103" s="274">
        <v>62</v>
      </c>
      <c r="BA103" s="274">
        <v>79</v>
      </c>
      <c r="BB103" s="274">
        <v>99</v>
      </c>
      <c r="BC103" s="274">
        <v>101</v>
      </c>
      <c r="BD103" s="274">
        <v>59</v>
      </c>
      <c r="BE103" s="274">
        <v>81</v>
      </c>
      <c r="BF103" s="274">
        <v>87</v>
      </c>
      <c r="BG103" s="274">
        <v>79</v>
      </c>
      <c r="BH103" s="274">
        <v>90</v>
      </c>
      <c r="BI103" s="274">
        <v>91</v>
      </c>
      <c r="BJ103" s="274">
        <v>43</v>
      </c>
      <c r="BK103" s="274">
        <v>64</v>
      </c>
      <c r="BL103" s="274">
        <v>76</v>
      </c>
      <c r="BM103" s="274">
        <v>54</v>
      </c>
      <c r="BN103" s="274">
        <v>73</v>
      </c>
      <c r="BO103" s="274">
        <v>38</v>
      </c>
      <c r="BP103" s="274">
        <v>46</v>
      </c>
      <c r="BQ103" s="274">
        <v>38</v>
      </c>
      <c r="BR103" s="274">
        <v>43</v>
      </c>
      <c r="BS103" s="274">
        <v>33</v>
      </c>
      <c r="BT103" s="274">
        <v>59</v>
      </c>
      <c r="BU103" s="274">
        <v>29</v>
      </c>
      <c r="BV103" s="274">
        <v>42</v>
      </c>
      <c r="BW103" s="274">
        <v>36</v>
      </c>
      <c r="BX103" s="274">
        <v>29</v>
      </c>
      <c r="BY103" s="274">
        <v>18</v>
      </c>
      <c r="BZ103" s="274">
        <v>13</v>
      </c>
      <c r="CA103" s="274">
        <v>21</v>
      </c>
      <c r="CB103" s="274">
        <v>19</v>
      </c>
      <c r="CC103" s="274">
        <v>26</v>
      </c>
      <c r="CD103" s="274">
        <v>10</v>
      </c>
      <c r="CE103" s="274">
        <v>24</v>
      </c>
      <c r="CF103" s="274">
        <v>13</v>
      </c>
      <c r="CG103" s="274">
        <v>13</v>
      </c>
      <c r="CH103" s="274">
        <v>13</v>
      </c>
      <c r="CI103" s="274">
        <v>9</v>
      </c>
      <c r="CJ103" s="274">
        <v>8</v>
      </c>
      <c r="CK103" s="274">
        <v>6</v>
      </c>
      <c r="CL103" s="274">
        <v>4</v>
      </c>
      <c r="CM103" s="274">
        <v>12</v>
      </c>
      <c r="CN103" s="274">
        <v>9</v>
      </c>
      <c r="CO103" s="274">
        <v>20</v>
      </c>
    </row>
    <row r="104" spans="1:93" ht="19.95" customHeight="1">
      <c r="A104" s="274" t="s">
        <v>506</v>
      </c>
      <c r="B104" s="274">
        <v>3843</v>
      </c>
      <c r="C104" s="274">
        <v>30</v>
      </c>
      <c r="D104" s="274">
        <v>29</v>
      </c>
      <c r="E104" s="274">
        <v>32</v>
      </c>
      <c r="F104" s="274">
        <v>24</v>
      </c>
      <c r="G104" s="274">
        <v>18</v>
      </c>
      <c r="H104" s="274">
        <v>40</v>
      </c>
      <c r="I104" s="274">
        <v>29</v>
      </c>
      <c r="J104" s="274">
        <v>21</v>
      </c>
      <c r="K104" s="274">
        <v>29</v>
      </c>
      <c r="L104" s="274">
        <v>41</v>
      </c>
      <c r="M104" s="274">
        <v>37</v>
      </c>
      <c r="N104" s="274">
        <v>38</v>
      </c>
      <c r="O104" s="274">
        <v>30</v>
      </c>
      <c r="P104" s="274">
        <v>33</v>
      </c>
      <c r="Q104" s="274">
        <v>38</v>
      </c>
      <c r="R104" s="274">
        <v>39</v>
      </c>
      <c r="S104" s="274">
        <v>43</v>
      </c>
      <c r="T104" s="274">
        <v>29</v>
      </c>
      <c r="U104" s="274">
        <v>39</v>
      </c>
      <c r="V104" s="274">
        <v>58</v>
      </c>
      <c r="W104" s="274">
        <v>43</v>
      </c>
      <c r="X104" s="274">
        <v>49</v>
      </c>
      <c r="Y104" s="274">
        <v>62</v>
      </c>
      <c r="Z104" s="274">
        <v>80</v>
      </c>
      <c r="AA104" s="274">
        <v>71</v>
      </c>
      <c r="AB104" s="274">
        <v>74</v>
      </c>
      <c r="AC104" s="274">
        <v>60</v>
      </c>
      <c r="AD104" s="274">
        <v>59</v>
      </c>
      <c r="AE104" s="274">
        <v>87</v>
      </c>
      <c r="AF104" s="274">
        <v>54</v>
      </c>
      <c r="AG104" s="274">
        <v>85</v>
      </c>
      <c r="AH104" s="274">
        <v>58</v>
      </c>
      <c r="AI104" s="274">
        <v>80</v>
      </c>
      <c r="AJ104" s="274">
        <v>74</v>
      </c>
      <c r="AK104" s="274">
        <v>82</v>
      </c>
      <c r="AL104" s="274">
        <v>46</v>
      </c>
      <c r="AM104" s="274">
        <v>41</v>
      </c>
      <c r="AN104" s="274">
        <v>68</v>
      </c>
      <c r="AO104" s="274">
        <v>51</v>
      </c>
      <c r="AP104" s="274">
        <v>45</v>
      </c>
      <c r="AQ104" s="274">
        <v>61</v>
      </c>
      <c r="AR104" s="274">
        <v>41</v>
      </c>
      <c r="AS104" s="274">
        <v>39</v>
      </c>
      <c r="AT104" s="274">
        <v>27</v>
      </c>
      <c r="AU104" s="274">
        <v>47</v>
      </c>
      <c r="AV104" s="274">
        <v>47</v>
      </c>
      <c r="AW104" s="274">
        <v>50</v>
      </c>
      <c r="AX104" s="274">
        <v>50</v>
      </c>
      <c r="AY104" s="274">
        <v>44</v>
      </c>
      <c r="AZ104" s="274">
        <v>41</v>
      </c>
      <c r="BA104" s="274">
        <v>61</v>
      </c>
      <c r="BB104" s="274">
        <v>42</v>
      </c>
      <c r="BC104" s="274">
        <v>60</v>
      </c>
      <c r="BD104" s="274">
        <v>28</v>
      </c>
      <c r="BE104" s="274">
        <v>54</v>
      </c>
      <c r="BF104" s="274">
        <v>31</v>
      </c>
      <c r="BG104" s="274">
        <v>49</v>
      </c>
      <c r="BH104" s="274">
        <v>45</v>
      </c>
      <c r="BI104" s="274">
        <v>60</v>
      </c>
      <c r="BJ104" s="274">
        <v>46</v>
      </c>
      <c r="BK104" s="274">
        <v>49</v>
      </c>
      <c r="BL104" s="274">
        <v>50</v>
      </c>
      <c r="BM104" s="274">
        <v>48</v>
      </c>
      <c r="BN104" s="274">
        <v>42</v>
      </c>
      <c r="BO104" s="274">
        <v>51</v>
      </c>
      <c r="BP104" s="274">
        <v>50</v>
      </c>
      <c r="BQ104" s="274">
        <v>46</v>
      </c>
      <c r="BR104" s="274">
        <v>45</v>
      </c>
      <c r="BS104" s="274">
        <v>46</v>
      </c>
      <c r="BT104" s="274">
        <v>64</v>
      </c>
      <c r="BU104" s="274">
        <v>49</v>
      </c>
      <c r="BV104" s="274">
        <v>52</v>
      </c>
      <c r="BW104" s="274">
        <v>24</v>
      </c>
      <c r="BX104" s="274">
        <v>50</v>
      </c>
      <c r="BY104" s="274">
        <v>32</v>
      </c>
      <c r="BZ104" s="274">
        <v>26</v>
      </c>
      <c r="CA104" s="274">
        <v>23</v>
      </c>
      <c r="CB104" s="274">
        <v>24</v>
      </c>
      <c r="CC104" s="274">
        <v>21</v>
      </c>
      <c r="CD104" s="274">
        <v>14</v>
      </c>
      <c r="CE104" s="274">
        <v>26</v>
      </c>
      <c r="CF104" s="274">
        <v>19</v>
      </c>
      <c r="CG104" s="274">
        <v>17</v>
      </c>
      <c r="CH104" s="274">
        <v>17</v>
      </c>
      <c r="CI104" s="274">
        <v>14</v>
      </c>
      <c r="CJ104" s="274">
        <v>12</v>
      </c>
      <c r="CK104" s="274">
        <v>16</v>
      </c>
      <c r="CL104" s="274">
        <v>13</v>
      </c>
      <c r="CM104" s="274">
        <v>14</v>
      </c>
      <c r="CN104" s="274">
        <v>1</v>
      </c>
      <c r="CO104" s="274">
        <v>19</v>
      </c>
    </row>
    <row r="105" spans="1:93" ht="19.95" customHeight="1">
      <c r="A105" s="274" t="s">
        <v>507</v>
      </c>
      <c r="B105" s="274">
        <v>4540</v>
      </c>
      <c r="C105" s="274">
        <v>39</v>
      </c>
      <c r="D105" s="274">
        <v>44</v>
      </c>
      <c r="E105" s="274">
        <v>45</v>
      </c>
      <c r="F105" s="274">
        <v>37</v>
      </c>
      <c r="G105" s="274">
        <v>47</v>
      </c>
      <c r="H105" s="274">
        <v>41</v>
      </c>
      <c r="I105" s="274">
        <v>41</v>
      </c>
      <c r="J105" s="274">
        <v>51</v>
      </c>
      <c r="K105" s="274">
        <v>41</v>
      </c>
      <c r="L105" s="274">
        <v>49</v>
      </c>
      <c r="M105" s="274">
        <v>61</v>
      </c>
      <c r="N105" s="274">
        <v>43</v>
      </c>
      <c r="O105" s="274">
        <v>51</v>
      </c>
      <c r="P105" s="274">
        <v>45</v>
      </c>
      <c r="Q105" s="274">
        <v>40</v>
      </c>
      <c r="R105" s="274">
        <v>39</v>
      </c>
      <c r="S105" s="274">
        <v>49</v>
      </c>
      <c r="T105" s="274">
        <v>35</v>
      </c>
      <c r="U105" s="274">
        <v>29</v>
      </c>
      <c r="V105" s="274">
        <v>37</v>
      </c>
      <c r="W105" s="274">
        <v>32</v>
      </c>
      <c r="X105" s="274">
        <v>36</v>
      </c>
      <c r="Y105" s="274">
        <v>46</v>
      </c>
      <c r="Z105" s="274">
        <v>43</v>
      </c>
      <c r="AA105" s="274">
        <v>45</v>
      </c>
      <c r="AB105" s="274">
        <v>60</v>
      </c>
      <c r="AC105" s="274">
        <v>56</v>
      </c>
      <c r="AD105" s="274">
        <v>95</v>
      </c>
      <c r="AE105" s="274">
        <v>106</v>
      </c>
      <c r="AF105" s="274">
        <v>99</v>
      </c>
      <c r="AG105" s="274">
        <v>92</v>
      </c>
      <c r="AH105" s="274">
        <v>107</v>
      </c>
      <c r="AI105" s="274">
        <v>88</v>
      </c>
      <c r="AJ105" s="274">
        <v>95</v>
      </c>
      <c r="AK105" s="274">
        <v>99</v>
      </c>
      <c r="AL105" s="274">
        <v>87</v>
      </c>
      <c r="AM105" s="274">
        <v>91</v>
      </c>
      <c r="AN105" s="274">
        <v>68</v>
      </c>
      <c r="AO105" s="274">
        <v>71</v>
      </c>
      <c r="AP105" s="274">
        <v>61</v>
      </c>
      <c r="AQ105" s="274">
        <v>88</v>
      </c>
      <c r="AR105" s="274">
        <v>66</v>
      </c>
      <c r="AS105" s="274">
        <v>67</v>
      </c>
      <c r="AT105" s="274">
        <v>72</v>
      </c>
      <c r="AU105" s="274">
        <v>53</v>
      </c>
      <c r="AV105" s="274">
        <v>50</v>
      </c>
      <c r="AW105" s="274">
        <v>57</v>
      </c>
      <c r="AX105" s="274">
        <v>67</v>
      </c>
      <c r="AY105" s="274">
        <v>67</v>
      </c>
      <c r="AZ105" s="274">
        <v>69</v>
      </c>
      <c r="BA105" s="274">
        <v>67</v>
      </c>
      <c r="BB105" s="274">
        <v>58</v>
      </c>
      <c r="BC105" s="274">
        <v>52</v>
      </c>
      <c r="BD105" s="274">
        <v>67</v>
      </c>
      <c r="BE105" s="274">
        <v>56</v>
      </c>
      <c r="BF105" s="274">
        <v>61</v>
      </c>
      <c r="BG105" s="274">
        <v>60</v>
      </c>
      <c r="BH105" s="274">
        <v>72</v>
      </c>
      <c r="BI105" s="274">
        <v>49</v>
      </c>
      <c r="BJ105" s="274">
        <v>45</v>
      </c>
      <c r="BK105" s="274">
        <v>51</v>
      </c>
      <c r="BL105" s="274">
        <v>52</v>
      </c>
      <c r="BM105" s="274">
        <v>53</v>
      </c>
      <c r="BN105" s="274">
        <v>51</v>
      </c>
      <c r="BO105" s="274">
        <v>60</v>
      </c>
      <c r="BP105" s="274">
        <v>54</v>
      </c>
      <c r="BQ105" s="274">
        <v>47</v>
      </c>
      <c r="BR105" s="274">
        <v>48</v>
      </c>
      <c r="BS105" s="274">
        <v>35</v>
      </c>
      <c r="BT105" s="274">
        <v>51</v>
      </c>
      <c r="BU105" s="274">
        <v>54</v>
      </c>
      <c r="BV105" s="274">
        <v>39</v>
      </c>
      <c r="BW105" s="274">
        <v>46</v>
      </c>
      <c r="BX105" s="274">
        <v>44</v>
      </c>
      <c r="BY105" s="274">
        <v>21</v>
      </c>
      <c r="BZ105" s="274">
        <v>30</v>
      </c>
      <c r="CA105" s="274">
        <v>28</v>
      </c>
      <c r="CB105" s="274">
        <v>29</v>
      </c>
      <c r="CC105" s="274">
        <v>28</v>
      </c>
      <c r="CD105" s="274">
        <v>23</v>
      </c>
      <c r="CE105" s="274">
        <v>11</v>
      </c>
      <c r="CF105" s="274">
        <v>13</v>
      </c>
      <c r="CG105" s="274">
        <v>15</v>
      </c>
      <c r="CH105" s="274">
        <v>17</v>
      </c>
      <c r="CI105" s="274">
        <v>11</v>
      </c>
      <c r="CJ105" s="274">
        <v>14</v>
      </c>
      <c r="CK105" s="274">
        <v>7</v>
      </c>
      <c r="CL105" s="274">
        <v>10</v>
      </c>
      <c r="CM105" s="274">
        <v>4</v>
      </c>
      <c r="CN105" s="274">
        <v>4</v>
      </c>
      <c r="CO105" s="274">
        <v>6</v>
      </c>
    </row>
    <row r="106" spans="1:93" ht="19.95" customHeight="1">
      <c r="A106" s="274" t="s">
        <v>508</v>
      </c>
      <c r="B106" s="274">
        <v>8147</v>
      </c>
      <c r="C106" s="274">
        <v>89</v>
      </c>
      <c r="D106" s="274">
        <v>91</v>
      </c>
      <c r="E106" s="274">
        <v>78</v>
      </c>
      <c r="F106" s="274">
        <v>92</v>
      </c>
      <c r="G106" s="274">
        <v>73</v>
      </c>
      <c r="H106" s="274">
        <v>97</v>
      </c>
      <c r="I106" s="274">
        <v>85</v>
      </c>
      <c r="J106" s="274">
        <v>87</v>
      </c>
      <c r="K106" s="274">
        <v>93</v>
      </c>
      <c r="L106" s="274">
        <v>103</v>
      </c>
      <c r="M106" s="274">
        <v>89</v>
      </c>
      <c r="N106" s="274">
        <v>111</v>
      </c>
      <c r="O106" s="274">
        <v>113</v>
      </c>
      <c r="P106" s="274">
        <v>107</v>
      </c>
      <c r="Q106" s="274">
        <v>93</v>
      </c>
      <c r="R106" s="274">
        <v>87</v>
      </c>
      <c r="S106" s="274">
        <v>73</v>
      </c>
      <c r="T106" s="274">
        <v>98</v>
      </c>
      <c r="U106" s="274">
        <v>92</v>
      </c>
      <c r="V106" s="274">
        <v>82</v>
      </c>
      <c r="W106" s="274">
        <v>76</v>
      </c>
      <c r="X106" s="274">
        <v>56</v>
      </c>
      <c r="Y106" s="274">
        <v>65</v>
      </c>
      <c r="Z106" s="274">
        <v>105</v>
      </c>
      <c r="AA106" s="274">
        <v>105</v>
      </c>
      <c r="AB106" s="274">
        <v>111</v>
      </c>
      <c r="AC106" s="274">
        <v>120</v>
      </c>
      <c r="AD106" s="274">
        <v>142</v>
      </c>
      <c r="AE106" s="274">
        <v>162</v>
      </c>
      <c r="AF106" s="274">
        <v>150</v>
      </c>
      <c r="AG106" s="274">
        <v>159</v>
      </c>
      <c r="AH106" s="274">
        <v>154</v>
      </c>
      <c r="AI106" s="274">
        <v>135</v>
      </c>
      <c r="AJ106" s="274">
        <v>127</v>
      </c>
      <c r="AK106" s="274">
        <v>117</v>
      </c>
      <c r="AL106" s="274">
        <v>138</v>
      </c>
      <c r="AM106" s="274">
        <v>108</v>
      </c>
      <c r="AN106" s="274">
        <v>113</v>
      </c>
      <c r="AO106" s="274">
        <v>104</v>
      </c>
      <c r="AP106" s="274">
        <v>113</v>
      </c>
      <c r="AQ106" s="274">
        <v>113</v>
      </c>
      <c r="AR106" s="274">
        <v>92</v>
      </c>
      <c r="AS106" s="274">
        <v>76</v>
      </c>
      <c r="AT106" s="274">
        <v>99</v>
      </c>
      <c r="AU106" s="274">
        <v>87</v>
      </c>
      <c r="AV106" s="274">
        <v>68</v>
      </c>
      <c r="AW106" s="274">
        <v>100</v>
      </c>
      <c r="AX106" s="274">
        <v>110</v>
      </c>
      <c r="AY106" s="274">
        <v>100</v>
      </c>
      <c r="AZ106" s="274">
        <v>104</v>
      </c>
      <c r="BA106" s="274">
        <v>93</v>
      </c>
      <c r="BB106" s="274">
        <v>120</v>
      </c>
      <c r="BC106" s="274">
        <v>138</v>
      </c>
      <c r="BD106" s="274">
        <v>133</v>
      </c>
      <c r="BE106" s="274">
        <v>93</v>
      </c>
      <c r="BF106" s="274">
        <v>139</v>
      </c>
      <c r="BG106" s="274">
        <v>110</v>
      </c>
      <c r="BH106" s="274">
        <v>120</v>
      </c>
      <c r="BI106" s="274">
        <v>137</v>
      </c>
      <c r="BJ106" s="274">
        <v>100</v>
      </c>
      <c r="BK106" s="274">
        <v>105</v>
      </c>
      <c r="BL106" s="274">
        <v>115</v>
      </c>
      <c r="BM106" s="274">
        <v>125</v>
      </c>
      <c r="BN106" s="274">
        <v>98</v>
      </c>
      <c r="BO106" s="274">
        <v>114</v>
      </c>
      <c r="BP106" s="274">
        <v>96</v>
      </c>
      <c r="BQ106" s="274">
        <v>77</v>
      </c>
      <c r="BR106" s="274">
        <v>86</v>
      </c>
      <c r="BS106" s="274">
        <v>77</v>
      </c>
      <c r="BT106" s="274">
        <v>56</v>
      </c>
      <c r="BU106" s="274">
        <v>59</v>
      </c>
      <c r="BV106" s="274">
        <v>75</v>
      </c>
      <c r="BW106" s="274">
        <v>63</v>
      </c>
      <c r="BX106" s="274">
        <v>58</v>
      </c>
      <c r="BY106" s="274">
        <v>60</v>
      </c>
      <c r="BZ106" s="274">
        <v>57</v>
      </c>
      <c r="CA106" s="274">
        <v>45</v>
      </c>
      <c r="CB106" s="274">
        <v>48</v>
      </c>
      <c r="CC106" s="274">
        <v>47</v>
      </c>
      <c r="CD106" s="274">
        <v>42</v>
      </c>
      <c r="CE106" s="274">
        <v>35</v>
      </c>
      <c r="CF106" s="274">
        <v>29</v>
      </c>
      <c r="CG106" s="274">
        <v>39</v>
      </c>
      <c r="CH106" s="274">
        <v>31</v>
      </c>
      <c r="CI106" s="274">
        <v>35</v>
      </c>
      <c r="CJ106" s="274">
        <v>22</v>
      </c>
      <c r="CK106" s="274">
        <v>26</v>
      </c>
      <c r="CL106" s="274">
        <v>20</v>
      </c>
      <c r="CM106" s="274">
        <v>18</v>
      </c>
      <c r="CN106" s="274">
        <v>13</v>
      </c>
      <c r="CO106" s="274">
        <v>51</v>
      </c>
    </row>
    <row r="107" spans="1:93" ht="19.95" customHeight="1">
      <c r="A107" s="274" t="s">
        <v>509</v>
      </c>
      <c r="B107" s="274">
        <v>5959</v>
      </c>
      <c r="C107" s="274">
        <v>64</v>
      </c>
      <c r="D107" s="274">
        <v>91</v>
      </c>
      <c r="E107" s="274">
        <v>90</v>
      </c>
      <c r="F107" s="274">
        <v>72</v>
      </c>
      <c r="G107" s="274">
        <v>96</v>
      </c>
      <c r="H107" s="274">
        <v>82</v>
      </c>
      <c r="I107" s="274">
        <v>61</v>
      </c>
      <c r="J107" s="274">
        <v>94</v>
      </c>
      <c r="K107" s="274">
        <v>74</v>
      </c>
      <c r="L107" s="274">
        <v>99</v>
      </c>
      <c r="M107" s="274">
        <v>68</v>
      </c>
      <c r="N107" s="274">
        <v>86</v>
      </c>
      <c r="O107" s="274">
        <v>84</v>
      </c>
      <c r="P107" s="274">
        <v>88</v>
      </c>
      <c r="Q107" s="274">
        <v>69</v>
      </c>
      <c r="R107" s="274">
        <v>54</v>
      </c>
      <c r="S107" s="274">
        <v>69</v>
      </c>
      <c r="T107" s="274">
        <v>81</v>
      </c>
      <c r="U107" s="274">
        <v>42</v>
      </c>
      <c r="V107" s="274">
        <v>58</v>
      </c>
      <c r="W107" s="274">
        <v>60</v>
      </c>
      <c r="X107" s="274">
        <v>67</v>
      </c>
      <c r="Y107" s="274">
        <v>61</v>
      </c>
      <c r="Z107" s="274">
        <v>89</v>
      </c>
      <c r="AA107" s="274">
        <v>111</v>
      </c>
      <c r="AB107" s="274">
        <v>79</v>
      </c>
      <c r="AC107" s="274">
        <v>98</v>
      </c>
      <c r="AD107" s="274">
        <v>100</v>
      </c>
      <c r="AE107" s="274">
        <v>136</v>
      </c>
      <c r="AF107" s="274">
        <v>116</v>
      </c>
      <c r="AG107" s="274">
        <v>115</v>
      </c>
      <c r="AH107" s="274">
        <v>83</v>
      </c>
      <c r="AI107" s="274">
        <v>93</v>
      </c>
      <c r="AJ107" s="274">
        <v>87</v>
      </c>
      <c r="AK107" s="274">
        <v>102</v>
      </c>
      <c r="AL107" s="274">
        <v>94</v>
      </c>
      <c r="AM107" s="274">
        <v>58</v>
      </c>
      <c r="AN107" s="274">
        <v>84</v>
      </c>
      <c r="AO107" s="274">
        <v>76</v>
      </c>
      <c r="AP107" s="274">
        <v>67</v>
      </c>
      <c r="AQ107" s="274">
        <v>68</v>
      </c>
      <c r="AR107" s="274">
        <v>54</v>
      </c>
      <c r="AS107" s="274">
        <v>59</v>
      </c>
      <c r="AT107" s="274">
        <v>59</v>
      </c>
      <c r="AU107" s="274">
        <v>50</v>
      </c>
      <c r="AV107" s="274">
        <v>64</v>
      </c>
      <c r="AW107" s="274">
        <v>45</v>
      </c>
      <c r="AX107" s="274">
        <v>77</v>
      </c>
      <c r="AY107" s="274">
        <v>75</v>
      </c>
      <c r="AZ107" s="274">
        <v>68</v>
      </c>
      <c r="BA107" s="274">
        <v>67</v>
      </c>
      <c r="BB107" s="274">
        <v>82</v>
      </c>
      <c r="BC107" s="274">
        <v>79</v>
      </c>
      <c r="BD107" s="274">
        <v>79</v>
      </c>
      <c r="BE107" s="274">
        <v>85</v>
      </c>
      <c r="BF107" s="274">
        <v>60</v>
      </c>
      <c r="BG107" s="274">
        <v>87</v>
      </c>
      <c r="BH107" s="274">
        <v>82</v>
      </c>
      <c r="BI107" s="274">
        <v>89</v>
      </c>
      <c r="BJ107" s="274">
        <v>92</v>
      </c>
      <c r="BK107" s="274">
        <v>77</v>
      </c>
      <c r="BL107" s="274">
        <v>64</v>
      </c>
      <c r="BM107" s="274">
        <v>59</v>
      </c>
      <c r="BN107" s="274">
        <v>75</v>
      </c>
      <c r="BO107" s="274">
        <v>59</v>
      </c>
      <c r="BP107" s="274">
        <v>67</v>
      </c>
      <c r="BQ107" s="274">
        <v>59</v>
      </c>
      <c r="BR107" s="274">
        <v>37</v>
      </c>
      <c r="BS107" s="274">
        <v>31</v>
      </c>
      <c r="BT107" s="274">
        <v>50</v>
      </c>
      <c r="BU107" s="274">
        <v>59</v>
      </c>
      <c r="BV107" s="274">
        <v>65</v>
      </c>
      <c r="BW107" s="274">
        <v>61</v>
      </c>
      <c r="BX107" s="274">
        <v>56</v>
      </c>
      <c r="BY107" s="274">
        <v>37</v>
      </c>
      <c r="BZ107" s="274">
        <v>37</v>
      </c>
      <c r="CA107" s="274">
        <v>47</v>
      </c>
      <c r="CB107" s="274">
        <v>38</v>
      </c>
      <c r="CC107" s="274">
        <v>30</v>
      </c>
      <c r="CD107" s="274">
        <v>32</v>
      </c>
      <c r="CE107" s="274">
        <v>27</v>
      </c>
      <c r="CF107" s="274">
        <v>26</v>
      </c>
      <c r="CG107" s="274">
        <v>26</v>
      </c>
      <c r="CH107" s="274">
        <v>18</v>
      </c>
      <c r="CI107" s="274">
        <v>10</v>
      </c>
      <c r="CJ107" s="274">
        <v>17</v>
      </c>
      <c r="CK107" s="274">
        <v>17</v>
      </c>
      <c r="CL107" s="274">
        <v>13</v>
      </c>
      <c r="CM107" s="274">
        <v>15</v>
      </c>
      <c r="CN107" s="274">
        <v>8</v>
      </c>
      <c r="CO107" s="274">
        <v>23</v>
      </c>
    </row>
    <row r="108" spans="1:93" ht="19.95" customHeight="1">
      <c r="A108" s="274" t="s">
        <v>510</v>
      </c>
      <c r="B108" s="274">
        <v>7004</v>
      </c>
      <c r="C108" s="274">
        <v>56</v>
      </c>
      <c r="D108" s="274">
        <v>60</v>
      </c>
      <c r="E108" s="274">
        <v>45</v>
      </c>
      <c r="F108" s="274">
        <v>59</v>
      </c>
      <c r="G108" s="274">
        <v>44</v>
      </c>
      <c r="H108" s="274">
        <v>46</v>
      </c>
      <c r="I108" s="274">
        <v>38</v>
      </c>
      <c r="J108" s="274">
        <v>50</v>
      </c>
      <c r="K108" s="274">
        <v>47</v>
      </c>
      <c r="L108" s="274">
        <v>19</v>
      </c>
      <c r="M108" s="274">
        <v>32</v>
      </c>
      <c r="N108" s="274">
        <v>44</v>
      </c>
      <c r="O108" s="274">
        <v>53</v>
      </c>
      <c r="P108" s="274">
        <v>41</v>
      </c>
      <c r="Q108" s="274">
        <v>41</v>
      </c>
      <c r="R108" s="274">
        <v>30</v>
      </c>
      <c r="S108" s="274">
        <v>27</v>
      </c>
      <c r="T108" s="274">
        <v>23</v>
      </c>
      <c r="U108" s="274">
        <v>21</v>
      </c>
      <c r="V108" s="274">
        <v>17</v>
      </c>
      <c r="W108" s="274">
        <v>22</v>
      </c>
      <c r="X108" s="274">
        <v>32</v>
      </c>
      <c r="Y108" s="274">
        <v>39</v>
      </c>
      <c r="Z108" s="274">
        <v>69</v>
      </c>
      <c r="AA108" s="274">
        <v>94</v>
      </c>
      <c r="AB108" s="274">
        <v>123</v>
      </c>
      <c r="AC108" s="274">
        <v>141</v>
      </c>
      <c r="AD108" s="274">
        <v>164</v>
      </c>
      <c r="AE108" s="274">
        <v>202</v>
      </c>
      <c r="AF108" s="274">
        <v>227</v>
      </c>
      <c r="AG108" s="274">
        <v>225</v>
      </c>
      <c r="AH108" s="274">
        <v>208</v>
      </c>
      <c r="AI108" s="274">
        <v>226</v>
      </c>
      <c r="AJ108" s="274">
        <v>194</v>
      </c>
      <c r="AK108" s="274">
        <v>233</v>
      </c>
      <c r="AL108" s="274">
        <v>213</v>
      </c>
      <c r="AM108" s="274">
        <v>207</v>
      </c>
      <c r="AN108" s="274">
        <v>248</v>
      </c>
      <c r="AO108" s="274">
        <v>191</v>
      </c>
      <c r="AP108" s="274">
        <v>185</v>
      </c>
      <c r="AQ108" s="274">
        <v>201</v>
      </c>
      <c r="AR108" s="274">
        <v>136</v>
      </c>
      <c r="AS108" s="274">
        <v>99</v>
      </c>
      <c r="AT108" s="274">
        <v>111</v>
      </c>
      <c r="AU108" s="274">
        <v>119</v>
      </c>
      <c r="AV108" s="274">
        <v>88</v>
      </c>
      <c r="AW108" s="274">
        <v>103</v>
      </c>
      <c r="AX108" s="274">
        <v>75</v>
      </c>
      <c r="AY108" s="274">
        <v>91</v>
      </c>
      <c r="AZ108" s="274">
        <v>78</v>
      </c>
      <c r="BA108" s="274">
        <v>77</v>
      </c>
      <c r="BB108" s="274">
        <v>119</v>
      </c>
      <c r="BC108" s="274">
        <v>76</v>
      </c>
      <c r="BD108" s="274">
        <v>70</v>
      </c>
      <c r="BE108" s="274">
        <v>85</v>
      </c>
      <c r="BF108" s="274">
        <v>88</v>
      </c>
      <c r="BG108" s="274">
        <v>89</v>
      </c>
      <c r="BH108" s="274">
        <v>77</v>
      </c>
      <c r="BI108" s="274">
        <v>85</v>
      </c>
      <c r="BJ108" s="274">
        <v>80</v>
      </c>
      <c r="BK108" s="274">
        <v>79</v>
      </c>
      <c r="BL108" s="274">
        <v>51</v>
      </c>
      <c r="BM108" s="274">
        <v>71</v>
      </c>
      <c r="BN108" s="274">
        <v>61</v>
      </c>
      <c r="BO108" s="274">
        <v>55</v>
      </c>
      <c r="BP108" s="274">
        <v>53</v>
      </c>
      <c r="BQ108" s="274">
        <v>48</v>
      </c>
      <c r="BR108" s="274">
        <v>46</v>
      </c>
      <c r="BS108" s="274">
        <v>47</v>
      </c>
      <c r="BT108" s="274">
        <v>39</v>
      </c>
      <c r="BU108" s="274">
        <v>50</v>
      </c>
      <c r="BV108" s="274">
        <v>45</v>
      </c>
      <c r="BW108" s="274">
        <v>53</v>
      </c>
      <c r="BX108" s="274">
        <v>32</v>
      </c>
      <c r="BY108" s="274">
        <v>31</v>
      </c>
      <c r="BZ108" s="274">
        <v>24</v>
      </c>
      <c r="CA108" s="274">
        <v>22</v>
      </c>
      <c r="CB108" s="274">
        <v>19</v>
      </c>
      <c r="CC108" s="274">
        <v>27</v>
      </c>
      <c r="CD108" s="274">
        <v>14</v>
      </c>
      <c r="CE108" s="274">
        <v>16</v>
      </c>
      <c r="CF108" s="274">
        <v>16</v>
      </c>
      <c r="CG108" s="274">
        <v>15</v>
      </c>
      <c r="CH108" s="274">
        <v>21</v>
      </c>
      <c r="CI108" s="274">
        <v>9</v>
      </c>
      <c r="CJ108" s="274">
        <v>19</v>
      </c>
      <c r="CK108" s="274">
        <v>7</v>
      </c>
      <c r="CL108" s="274">
        <v>10</v>
      </c>
      <c r="CM108" s="274">
        <v>9</v>
      </c>
      <c r="CN108" s="274">
        <v>9</v>
      </c>
      <c r="CO108" s="274">
        <v>23</v>
      </c>
    </row>
    <row r="109" spans="1:93" ht="19.95" customHeight="1">
      <c r="A109" s="274" t="s">
        <v>511</v>
      </c>
      <c r="B109" s="274">
        <v>8369</v>
      </c>
      <c r="C109" s="274">
        <v>70</v>
      </c>
      <c r="D109" s="274">
        <v>80</v>
      </c>
      <c r="E109" s="274">
        <v>76</v>
      </c>
      <c r="F109" s="274">
        <v>65</v>
      </c>
      <c r="G109" s="274">
        <v>66</v>
      </c>
      <c r="H109" s="274">
        <v>65</v>
      </c>
      <c r="I109" s="274">
        <v>74</v>
      </c>
      <c r="J109" s="274">
        <v>78</v>
      </c>
      <c r="K109" s="274">
        <v>68</v>
      </c>
      <c r="L109" s="274">
        <v>81</v>
      </c>
      <c r="M109" s="274">
        <v>53</v>
      </c>
      <c r="N109" s="274">
        <v>71</v>
      </c>
      <c r="O109" s="274">
        <v>59</v>
      </c>
      <c r="P109" s="274">
        <v>44</v>
      </c>
      <c r="Q109" s="274">
        <v>54</v>
      </c>
      <c r="R109" s="274">
        <v>49</v>
      </c>
      <c r="S109" s="274">
        <v>60</v>
      </c>
      <c r="T109" s="274">
        <v>98</v>
      </c>
      <c r="U109" s="274">
        <v>153</v>
      </c>
      <c r="V109" s="274">
        <v>193</v>
      </c>
      <c r="W109" s="274">
        <v>167</v>
      </c>
      <c r="X109" s="274">
        <v>141</v>
      </c>
      <c r="Y109" s="274">
        <v>171</v>
      </c>
      <c r="Z109" s="274">
        <v>181</v>
      </c>
      <c r="AA109" s="274">
        <v>209</v>
      </c>
      <c r="AB109" s="274">
        <v>212</v>
      </c>
      <c r="AC109" s="274">
        <v>179</v>
      </c>
      <c r="AD109" s="274">
        <v>223</v>
      </c>
      <c r="AE109" s="274">
        <v>249</v>
      </c>
      <c r="AF109" s="274">
        <v>230</v>
      </c>
      <c r="AG109" s="274">
        <v>236</v>
      </c>
      <c r="AH109" s="274">
        <v>235</v>
      </c>
      <c r="AI109" s="274">
        <v>211</v>
      </c>
      <c r="AJ109" s="274">
        <v>229</v>
      </c>
      <c r="AK109" s="274">
        <v>169</v>
      </c>
      <c r="AL109" s="274">
        <v>134</v>
      </c>
      <c r="AM109" s="274">
        <v>173</v>
      </c>
      <c r="AN109" s="274">
        <v>129</v>
      </c>
      <c r="AO109" s="274">
        <v>118</v>
      </c>
      <c r="AP109" s="274">
        <v>137</v>
      </c>
      <c r="AQ109" s="274">
        <v>133</v>
      </c>
      <c r="AR109" s="274">
        <v>99</v>
      </c>
      <c r="AS109" s="274">
        <v>85</v>
      </c>
      <c r="AT109" s="274">
        <v>91</v>
      </c>
      <c r="AU109" s="274">
        <v>93</v>
      </c>
      <c r="AV109" s="274">
        <v>89</v>
      </c>
      <c r="AW109" s="274">
        <v>113</v>
      </c>
      <c r="AX109" s="274">
        <v>83</v>
      </c>
      <c r="AY109" s="274">
        <v>95</v>
      </c>
      <c r="AZ109" s="274">
        <v>116</v>
      </c>
      <c r="BA109" s="274">
        <v>102</v>
      </c>
      <c r="BB109" s="274">
        <v>97</v>
      </c>
      <c r="BC109" s="274">
        <v>84</v>
      </c>
      <c r="BD109" s="274">
        <v>100</v>
      </c>
      <c r="BE109" s="274">
        <v>96</v>
      </c>
      <c r="BF109" s="274">
        <v>99</v>
      </c>
      <c r="BG109" s="274">
        <v>93</v>
      </c>
      <c r="BH109" s="274">
        <v>100</v>
      </c>
      <c r="BI109" s="274">
        <v>81</v>
      </c>
      <c r="BJ109" s="274">
        <v>61</v>
      </c>
      <c r="BK109" s="274">
        <v>77</v>
      </c>
      <c r="BL109" s="274">
        <v>69</v>
      </c>
      <c r="BM109" s="274">
        <v>44</v>
      </c>
      <c r="BN109" s="274">
        <v>71</v>
      </c>
      <c r="BO109" s="274">
        <v>77</v>
      </c>
      <c r="BP109" s="274">
        <v>64</v>
      </c>
      <c r="BQ109" s="274">
        <v>59</v>
      </c>
      <c r="BR109" s="274">
        <v>62</v>
      </c>
      <c r="BS109" s="274">
        <v>60</v>
      </c>
      <c r="BT109" s="274">
        <v>52</v>
      </c>
      <c r="BU109" s="274">
        <v>43</v>
      </c>
      <c r="BV109" s="274">
        <v>45</v>
      </c>
      <c r="BW109" s="274">
        <v>57</v>
      </c>
      <c r="BX109" s="274">
        <v>57</v>
      </c>
      <c r="BY109" s="274">
        <v>31</v>
      </c>
      <c r="BZ109" s="274">
        <v>30</v>
      </c>
      <c r="CA109" s="274">
        <v>32</v>
      </c>
      <c r="CB109" s="274">
        <v>29</v>
      </c>
      <c r="CC109" s="274">
        <v>14</v>
      </c>
      <c r="CD109" s="274">
        <v>22</v>
      </c>
      <c r="CE109" s="274">
        <v>25</v>
      </c>
      <c r="CF109" s="274">
        <v>19</v>
      </c>
      <c r="CG109" s="274">
        <v>16</v>
      </c>
      <c r="CH109" s="274">
        <v>20</v>
      </c>
      <c r="CI109" s="274">
        <v>20</v>
      </c>
      <c r="CJ109" s="274">
        <v>12</v>
      </c>
      <c r="CK109" s="274">
        <v>6</v>
      </c>
      <c r="CL109" s="274">
        <v>12</v>
      </c>
      <c r="CM109" s="274">
        <v>12</v>
      </c>
      <c r="CN109" s="274">
        <v>9</v>
      </c>
      <c r="CO109" s="274">
        <v>23</v>
      </c>
    </row>
    <row r="110" spans="1:93" ht="19.95" customHeight="1">
      <c r="A110" s="274" t="s">
        <v>512</v>
      </c>
      <c r="B110" s="274">
        <v>4787</v>
      </c>
      <c r="C110" s="274">
        <v>40</v>
      </c>
      <c r="D110" s="274">
        <v>33</v>
      </c>
      <c r="E110" s="274">
        <v>40</v>
      </c>
      <c r="F110" s="274">
        <v>39</v>
      </c>
      <c r="G110" s="274">
        <v>33</v>
      </c>
      <c r="H110" s="274">
        <v>49</v>
      </c>
      <c r="I110" s="274">
        <v>33</v>
      </c>
      <c r="J110" s="274">
        <v>59</v>
      </c>
      <c r="K110" s="274">
        <v>34</v>
      </c>
      <c r="L110" s="274">
        <v>43</v>
      </c>
      <c r="M110" s="274">
        <v>27</v>
      </c>
      <c r="N110" s="274">
        <v>28</v>
      </c>
      <c r="O110" s="274">
        <v>48</v>
      </c>
      <c r="P110" s="274">
        <v>44</v>
      </c>
      <c r="Q110" s="274">
        <v>43</v>
      </c>
      <c r="R110" s="274">
        <v>41</v>
      </c>
      <c r="S110" s="274">
        <v>34</v>
      </c>
      <c r="T110" s="274">
        <v>36</v>
      </c>
      <c r="U110" s="274">
        <v>46</v>
      </c>
      <c r="V110" s="274">
        <v>46</v>
      </c>
      <c r="W110" s="274">
        <v>44</v>
      </c>
      <c r="X110" s="274">
        <v>53</v>
      </c>
      <c r="Y110" s="274">
        <v>47</v>
      </c>
      <c r="Z110" s="274">
        <v>51</v>
      </c>
      <c r="AA110" s="274">
        <v>69</v>
      </c>
      <c r="AB110" s="274">
        <v>69</v>
      </c>
      <c r="AC110" s="274">
        <v>63</v>
      </c>
      <c r="AD110" s="274">
        <v>70</v>
      </c>
      <c r="AE110" s="274">
        <v>109</v>
      </c>
      <c r="AF110" s="274">
        <v>98</v>
      </c>
      <c r="AG110" s="274">
        <v>99</v>
      </c>
      <c r="AH110" s="274">
        <v>48</v>
      </c>
      <c r="AI110" s="274">
        <v>83</v>
      </c>
      <c r="AJ110" s="274">
        <v>69</v>
      </c>
      <c r="AK110" s="274">
        <v>62</v>
      </c>
      <c r="AL110" s="274">
        <v>49</v>
      </c>
      <c r="AM110" s="274">
        <v>77</v>
      </c>
      <c r="AN110" s="274">
        <v>55</v>
      </c>
      <c r="AO110" s="274">
        <v>58</v>
      </c>
      <c r="AP110" s="274">
        <v>65</v>
      </c>
      <c r="AQ110" s="274">
        <v>54</v>
      </c>
      <c r="AR110" s="274">
        <v>55</v>
      </c>
      <c r="AS110" s="274">
        <v>29</v>
      </c>
      <c r="AT110" s="274">
        <v>30</v>
      </c>
      <c r="AU110" s="274">
        <v>48</v>
      </c>
      <c r="AV110" s="274">
        <v>34</v>
      </c>
      <c r="AW110" s="274">
        <v>56</v>
      </c>
      <c r="AX110" s="274">
        <v>34</v>
      </c>
      <c r="AY110" s="274">
        <v>44</v>
      </c>
      <c r="AZ110" s="274">
        <v>51</v>
      </c>
      <c r="BA110" s="274">
        <v>76</v>
      </c>
      <c r="BB110" s="274">
        <v>68</v>
      </c>
      <c r="BC110" s="274">
        <v>69</v>
      </c>
      <c r="BD110" s="274">
        <v>77</v>
      </c>
      <c r="BE110" s="274">
        <v>82</v>
      </c>
      <c r="BF110" s="274">
        <v>70</v>
      </c>
      <c r="BG110" s="274">
        <v>78</v>
      </c>
      <c r="BH110" s="274">
        <v>88</v>
      </c>
      <c r="BI110" s="274">
        <v>86</v>
      </c>
      <c r="BJ110" s="274">
        <v>69</v>
      </c>
      <c r="BK110" s="274">
        <v>108</v>
      </c>
      <c r="BL110" s="274">
        <v>71</v>
      </c>
      <c r="BM110" s="274">
        <v>83</v>
      </c>
      <c r="BN110" s="274">
        <v>72</v>
      </c>
      <c r="BO110" s="274">
        <v>71</v>
      </c>
      <c r="BP110" s="274">
        <v>70</v>
      </c>
      <c r="BQ110" s="274">
        <v>62</v>
      </c>
      <c r="BR110" s="274">
        <v>59</v>
      </c>
      <c r="BS110" s="274">
        <v>68</v>
      </c>
      <c r="BT110" s="274">
        <v>55</v>
      </c>
      <c r="BU110" s="274">
        <v>68</v>
      </c>
      <c r="BV110" s="274">
        <v>56</v>
      </c>
      <c r="BW110" s="274">
        <v>63</v>
      </c>
      <c r="BX110" s="274">
        <v>59</v>
      </c>
      <c r="BY110" s="274">
        <v>45</v>
      </c>
      <c r="BZ110" s="274">
        <v>32</v>
      </c>
      <c r="CA110" s="274">
        <v>46</v>
      </c>
      <c r="CB110" s="274">
        <v>53</v>
      </c>
      <c r="CC110" s="274">
        <v>40</v>
      </c>
      <c r="CD110" s="274">
        <v>34</v>
      </c>
      <c r="CE110" s="274">
        <v>27</v>
      </c>
      <c r="CF110" s="274">
        <v>35</v>
      </c>
      <c r="CG110" s="274">
        <v>29</v>
      </c>
      <c r="CH110" s="274">
        <v>26</v>
      </c>
      <c r="CI110" s="274">
        <v>17</v>
      </c>
      <c r="CJ110" s="274">
        <v>26</v>
      </c>
      <c r="CK110" s="274">
        <v>17</v>
      </c>
      <c r="CL110" s="274">
        <v>17</v>
      </c>
      <c r="CM110" s="274">
        <v>19</v>
      </c>
      <c r="CN110" s="274">
        <v>5</v>
      </c>
      <c r="CO110" s="274">
        <v>22</v>
      </c>
    </row>
    <row r="111" spans="1:93" ht="19.95" customHeight="1">
      <c r="A111" s="274" t="s">
        <v>513</v>
      </c>
      <c r="B111" s="274">
        <v>3414</v>
      </c>
      <c r="C111" s="274">
        <v>37</v>
      </c>
      <c r="D111" s="274">
        <v>35</v>
      </c>
      <c r="E111" s="274">
        <v>33</v>
      </c>
      <c r="F111" s="274">
        <v>35</v>
      </c>
      <c r="G111" s="274">
        <v>38</v>
      </c>
      <c r="H111" s="274">
        <v>39</v>
      </c>
      <c r="I111" s="274">
        <v>36</v>
      </c>
      <c r="J111" s="274">
        <v>31</v>
      </c>
      <c r="K111" s="274">
        <v>46</v>
      </c>
      <c r="L111" s="274">
        <v>29</v>
      </c>
      <c r="M111" s="274">
        <v>41</v>
      </c>
      <c r="N111" s="274">
        <v>28</v>
      </c>
      <c r="O111" s="274">
        <v>31</v>
      </c>
      <c r="P111" s="274">
        <v>41</v>
      </c>
      <c r="Q111" s="274">
        <v>35</v>
      </c>
      <c r="R111" s="274">
        <v>29</v>
      </c>
      <c r="S111" s="274">
        <v>36</v>
      </c>
      <c r="T111" s="274">
        <v>36</v>
      </c>
      <c r="U111" s="274">
        <v>33</v>
      </c>
      <c r="V111" s="274">
        <v>24</v>
      </c>
      <c r="W111" s="274">
        <v>26</v>
      </c>
      <c r="X111" s="274">
        <v>39</v>
      </c>
      <c r="Y111" s="274">
        <v>27</v>
      </c>
      <c r="Z111" s="274">
        <v>33</v>
      </c>
      <c r="AA111" s="274">
        <v>36</v>
      </c>
      <c r="AB111" s="274">
        <v>41</v>
      </c>
      <c r="AC111" s="274">
        <v>45</v>
      </c>
      <c r="AD111" s="274">
        <v>43</v>
      </c>
      <c r="AE111" s="274">
        <v>53</v>
      </c>
      <c r="AF111" s="274">
        <v>63</v>
      </c>
      <c r="AG111" s="274">
        <v>57</v>
      </c>
      <c r="AH111" s="274">
        <v>55</v>
      </c>
      <c r="AI111" s="274">
        <v>69</v>
      </c>
      <c r="AJ111" s="274">
        <v>51</v>
      </c>
      <c r="AK111" s="274">
        <v>44</v>
      </c>
      <c r="AL111" s="274">
        <v>64</v>
      </c>
      <c r="AM111" s="274">
        <v>47</v>
      </c>
      <c r="AN111" s="274">
        <v>43</v>
      </c>
      <c r="AO111" s="274">
        <v>59</v>
      </c>
      <c r="AP111" s="274">
        <v>61</v>
      </c>
      <c r="AQ111" s="274">
        <v>64</v>
      </c>
      <c r="AR111" s="274">
        <v>61</v>
      </c>
      <c r="AS111" s="274">
        <v>51</v>
      </c>
      <c r="AT111" s="274">
        <v>46</v>
      </c>
      <c r="AU111" s="274">
        <v>32</v>
      </c>
      <c r="AV111" s="274">
        <v>50</v>
      </c>
      <c r="AW111" s="274">
        <v>39</v>
      </c>
      <c r="AX111" s="274">
        <v>32</v>
      </c>
      <c r="AY111" s="274">
        <v>39</v>
      </c>
      <c r="AZ111" s="274">
        <v>50</v>
      </c>
      <c r="BA111" s="274">
        <v>38</v>
      </c>
      <c r="BB111" s="274">
        <v>53</v>
      </c>
      <c r="BC111" s="274">
        <v>54</v>
      </c>
      <c r="BD111" s="274">
        <v>48</v>
      </c>
      <c r="BE111" s="274">
        <v>58</v>
      </c>
      <c r="BF111" s="274">
        <v>51</v>
      </c>
      <c r="BG111" s="274">
        <v>39</v>
      </c>
      <c r="BH111" s="274">
        <v>41</v>
      </c>
      <c r="BI111" s="274">
        <v>35</v>
      </c>
      <c r="BJ111" s="274">
        <v>58</v>
      </c>
      <c r="BK111" s="274">
        <v>42</v>
      </c>
      <c r="BL111" s="274">
        <v>47</v>
      </c>
      <c r="BM111" s="274">
        <v>38</v>
      </c>
      <c r="BN111" s="274">
        <v>48</v>
      </c>
      <c r="BO111" s="274">
        <v>54</v>
      </c>
      <c r="BP111" s="274">
        <v>53</v>
      </c>
      <c r="BQ111" s="274">
        <v>41</v>
      </c>
      <c r="BR111" s="274">
        <v>39</v>
      </c>
      <c r="BS111" s="274">
        <v>46</v>
      </c>
      <c r="BT111" s="274">
        <v>27</v>
      </c>
      <c r="BU111" s="274">
        <v>30</v>
      </c>
      <c r="BV111" s="274">
        <v>47</v>
      </c>
      <c r="BW111" s="274">
        <v>36</v>
      </c>
      <c r="BX111" s="274">
        <v>41</v>
      </c>
      <c r="BY111" s="274">
        <v>29</v>
      </c>
      <c r="BZ111" s="274">
        <v>35</v>
      </c>
      <c r="CA111" s="274">
        <v>12</v>
      </c>
      <c r="CB111" s="274">
        <v>21</v>
      </c>
      <c r="CC111" s="274">
        <v>14</v>
      </c>
      <c r="CD111" s="274">
        <v>15</v>
      </c>
      <c r="CE111" s="274">
        <v>21</v>
      </c>
      <c r="CF111" s="274">
        <v>14</v>
      </c>
      <c r="CG111" s="274">
        <v>9</v>
      </c>
      <c r="CH111" s="274">
        <v>12</v>
      </c>
      <c r="CI111" s="274">
        <v>14</v>
      </c>
      <c r="CJ111" s="274">
        <v>5</v>
      </c>
      <c r="CK111" s="274">
        <v>6</v>
      </c>
      <c r="CL111" s="274">
        <v>5</v>
      </c>
      <c r="CM111" s="274">
        <v>6</v>
      </c>
      <c r="CN111" s="274">
        <v>5</v>
      </c>
      <c r="CO111" s="274">
        <v>14</v>
      </c>
    </row>
    <row r="112" spans="1:93" ht="19.95" customHeight="1">
      <c r="A112" s="274" t="s">
        <v>514</v>
      </c>
      <c r="B112" s="274">
        <v>6266</v>
      </c>
      <c r="C112" s="274">
        <v>75</v>
      </c>
      <c r="D112" s="274">
        <v>75</v>
      </c>
      <c r="E112" s="274">
        <v>74</v>
      </c>
      <c r="F112" s="274">
        <v>92</v>
      </c>
      <c r="G112" s="274">
        <v>94</v>
      </c>
      <c r="H112" s="274">
        <v>94</v>
      </c>
      <c r="I112" s="274">
        <v>77</v>
      </c>
      <c r="J112" s="274">
        <v>85</v>
      </c>
      <c r="K112" s="274">
        <v>105</v>
      </c>
      <c r="L112" s="274">
        <v>83</v>
      </c>
      <c r="M112" s="274">
        <v>75</v>
      </c>
      <c r="N112" s="274">
        <v>82</v>
      </c>
      <c r="O112" s="274">
        <v>79</v>
      </c>
      <c r="P112" s="274">
        <v>84</v>
      </c>
      <c r="Q112" s="274">
        <v>77</v>
      </c>
      <c r="R112" s="274">
        <v>91</v>
      </c>
      <c r="S112" s="274">
        <v>79</v>
      </c>
      <c r="T112" s="274">
        <v>87</v>
      </c>
      <c r="U112" s="274">
        <v>60</v>
      </c>
      <c r="V112" s="274">
        <v>46</v>
      </c>
      <c r="W112" s="274">
        <v>84</v>
      </c>
      <c r="X112" s="274">
        <v>59</v>
      </c>
      <c r="Y112" s="274">
        <v>76</v>
      </c>
      <c r="Z112" s="274">
        <v>59</v>
      </c>
      <c r="AA112" s="274">
        <v>76</v>
      </c>
      <c r="AB112" s="274">
        <v>67</v>
      </c>
      <c r="AC112" s="274">
        <v>103</v>
      </c>
      <c r="AD112" s="274">
        <v>114</v>
      </c>
      <c r="AE112" s="274">
        <v>119</v>
      </c>
      <c r="AF112" s="274">
        <v>115</v>
      </c>
      <c r="AG112" s="274">
        <v>119</v>
      </c>
      <c r="AH112" s="274">
        <v>71</v>
      </c>
      <c r="AI112" s="274">
        <v>94</v>
      </c>
      <c r="AJ112" s="274">
        <v>90</v>
      </c>
      <c r="AK112" s="274">
        <v>99</v>
      </c>
      <c r="AL112" s="274">
        <v>98</v>
      </c>
      <c r="AM112" s="274">
        <v>84</v>
      </c>
      <c r="AN112" s="274">
        <v>83</v>
      </c>
      <c r="AO112" s="274">
        <v>108</v>
      </c>
      <c r="AP112" s="274">
        <v>93</v>
      </c>
      <c r="AQ112" s="274">
        <v>80</v>
      </c>
      <c r="AR112" s="274">
        <v>84</v>
      </c>
      <c r="AS112" s="274">
        <v>80</v>
      </c>
      <c r="AT112" s="274">
        <v>58</v>
      </c>
      <c r="AU112" s="274">
        <v>63</v>
      </c>
      <c r="AV112" s="274">
        <v>72</v>
      </c>
      <c r="AW112" s="274">
        <v>86</v>
      </c>
      <c r="AX112" s="274">
        <v>58</v>
      </c>
      <c r="AY112" s="274">
        <v>80</v>
      </c>
      <c r="AZ112" s="274">
        <v>66</v>
      </c>
      <c r="BA112" s="274">
        <v>88</v>
      </c>
      <c r="BB112" s="274">
        <v>74</v>
      </c>
      <c r="BC112" s="274">
        <v>97</v>
      </c>
      <c r="BD112" s="274">
        <v>95</v>
      </c>
      <c r="BE112" s="274">
        <v>92</v>
      </c>
      <c r="BF112" s="274">
        <v>74</v>
      </c>
      <c r="BG112" s="274">
        <v>61</v>
      </c>
      <c r="BH112" s="274">
        <v>104</v>
      </c>
      <c r="BI112" s="274">
        <v>95</v>
      </c>
      <c r="BJ112" s="274">
        <v>84</v>
      </c>
      <c r="BK112" s="274">
        <v>75</v>
      </c>
      <c r="BL112" s="274">
        <v>85</v>
      </c>
      <c r="BM112" s="274">
        <v>80</v>
      </c>
      <c r="BN112" s="274">
        <v>80</v>
      </c>
      <c r="BO112" s="274">
        <v>74</v>
      </c>
      <c r="BP112" s="274">
        <v>69</v>
      </c>
      <c r="BQ112" s="274">
        <v>78</v>
      </c>
      <c r="BR112" s="274">
        <v>42</v>
      </c>
      <c r="BS112" s="274">
        <v>62</v>
      </c>
      <c r="BT112" s="274">
        <v>48</v>
      </c>
      <c r="BU112" s="274">
        <v>36</v>
      </c>
      <c r="BV112" s="274">
        <v>35</v>
      </c>
      <c r="BW112" s="274">
        <v>49</v>
      </c>
      <c r="BX112" s="274">
        <v>31</v>
      </c>
      <c r="BY112" s="274">
        <v>33</v>
      </c>
      <c r="BZ112" s="274">
        <v>49</v>
      </c>
      <c r="CA112" s="274">
        <v>42</v>
      </c>
      <c r="CB112" s="274">
        <v>37</v>
      </c>
      <c r="CC112" s="274">
        <v>31</v>
      </c>
      <c r="CD112" s="274">
        <v>26</v>
      </c>
      <c r="CE112" s="274">
        <v>30</v>
      </c>
      <c r="CF112" s="274">
        <v>22</v>
      </c>
      <c r="CG112" s="274">
        <v>22</v>
      </c>
      <c r="CH112" s="274">
        <v>20</v>
      </c>
      <c r="CI112" s="274">
        <v>13</v>
      </c>
      <c r="CJ112" s="274">
        <v>14</v>
      </c>
      <c r="CK112" s="274">
        <v>9</v>
      </c>
      <c r="CL112" s="274">
        <v>6</v>
      </c>
      <c r="CM112" s="274">
        <v>4</v>
      </c>
      <c r="CN112" s="274">
        <v>10</v>
      </c>
      <c r="CO112" s="274">
        <v>38</v>
      </c>
    </row>
    <row r="113" spans="1:93" ht="19.95" customHeight="1">
      <c r="A113" s="274" t="s">
        <v>515</v>
      </c>
      <c r="B113" s="274">
        <v>6181</v>
      </c>
      <c r="C113" s="274">
        <v>57</v>
      </c>
      <c r="D113" s="274">
        <v>66</v>
      </c>
      <c r="E113" s="274">
        <v>57</v>
      </c>
      <c r="F113" s="274">
        <v>77</v>
      </c>
      <c r="G113" s="274">
        <v>72</v>
      </c>
      <c r="H113" s="274">
        <v>87</v>
      </c>
      <c r="I113" s="274">
        <v>76</v>
      </c>
      <c r="J113" s="274">
        <v>74</v>
      </c>
      <c r="K113" s="274">
        <v>60</v>
      </c>
      <c r="L113" s="274">
        <v>89</v>
      </c>
      <c r="M113" s="274">
        <v>64</v>
      </c>
      <c r="N113" s="274">
        <v>73</v>
      </c>
      <c r="O113" s="274">
        <v>58</v>
      </c>
      <c r="P113" s="274">
        <v>60</v>
      </c>
      <c r="Q113" s="274">
        <v>79</v>
      </c>
      <c r="R113" s="274">
        <v>72</v>
      </c>
      <c r="S113" s="274">
        <v>63</v>
      </c>
      <c r="T113" s="274">
        <v>68</v>
      </c>
      <c r="U113" s="274">
        <v>62</v>
      </c>
      <c r="V113" s="274">
        <v>74</v>
      </c>
      <c r="W113" s="274">
        <v>63</v>
      </c>
      <c r="X113" s="274">
        <v>59</v>
      </c>
      <c r="Y113" s="274">
        <v>65</v>
      </c>
      <c r="Z113" s="274">
        <v>86</v>
      </c>
      <c r="AA113" s="274">
        <v>86</v>
      </c>
      <c r="AB113" s="274">
        <v>102</v>
      </c>
      <c r="AC113" s="274">
        <v>93</v>
      </c>
      <c r="AD113" s="274">
        <v>124</v>
      </c>
      <c r="AE113" s="274">
        <v>107</v>
      </c>
      <c r="AF113" s="274">
        <v>123</v>
      </c>
      <c r="AG113" s="274">
        <v>118</v>
      </c>
      <c r="AH113" s="274">
        <v>104</v>
      </c>
      <c r="AI113" s="274">
        <v>112</v>
      </c>
      <c r="AJ113" s="274">
        <v>98</v>
      </c>
      <c r="AK113" s="274">
        <v>144</v>
      </c>
      <c r="AL113" s="274">
        <v>120</v>
      </c>
      <c r="AM113" s="274">
        <v>87</v>
      </c>
      <c r="AN113" s="274">
        <v>122</v>
      </c>
      <c r="AO113" s="274">
        <v>84</v>
      </c>
      <c r="AP113" s="274">
        <v>89</v>
      </c>
      <c r="AQ113" s="274">
        <v>85</v>
      </c>
      <c r="AR113" s="274">
        <v>72</v>
      </c>
      <c r="AS113" s="274">
        <v>78</v>
      </c>
      <c r="AT113" s="274">
        <v>72</v>
      </c>
      <c r="AU113" s="274">
        <v>59</v>
      </c>
      <c r="AV113" s="274">
        <v>78</v>
      </c>
      <c r="AW113" s="274">
        <v>69</v>
      </c>
      <c r="AX113" s="274">
        <v>90</v>
      </c>
      <c r="AY113" s="274">
        <v>84</v>
      </c>
      <c r="AZ113" s="274">
        <v>97</v>
      </c>
      <c r="BA113" s="274">
        <v>75</v>
      </c>
      <c r="BB113" s="274">
        <v>79</v>
      </c>
      <c r="BC113" s="274">
        <v>92</v>
      </c>
      <c r="BD113" s="274">
        <v>56</v>
      </c>
      <c r="BE113" s="274">
        <v>90</v>
      </c>
      <c r="BF113" s="274">
        <v>96</v>
      </c>
      <c r="BG113" s="274">
        <v>94</v>
      </c>
      <c r="BH113" s="274">
        <v>105</v>
      </c>
      <c r="BI113" s="274">
        <v>105</v>
      </c>
      <c r="BJ113" s="274">
        <v>99</v>
      </c>
      <c r="BK113" s="274">
        <v>89</v>
      </c>
      <c r="BL113" s="274">
        <v>73</v>
      </c>
      <c r="BM113" s="274">
        <v>91</v>
      </c>
      <c r="BN113" s="274">
        <v>62</v>
      </c>
      <c r="BO113" s="274">
        <v>54</v>
      </c>
      <c r="BP113" s="274">
        <v>56</v>
      </c>
      <c r="BQ113" s="274">
        <v>51</v>
      </c>
      <c r="BR113" s="274">
        <v>62</v>
      </c>
      <c r="BS113" s="274">
        <v>47</v>
      </c>
      <c r="BT113" s="274">
        <v>51</v>
      </c>
      <c r="BU113" s="274">
        <v>40</v>
      </c>
      <c r="BV113" s="274">
        <v>40</v>
      </c>
      <c r="BW113" s="274">
        <v>53</v>
      </c>
      <c r="BX113" s="274">
        <v>58</v>
      </c>
      <c r="BY113" s="274">
        <v>43</v>
      </c>
      <c r="BZ113" s="274">
        <v>32</v>
      </c>
      <c r="CA113" s="274">
        <v>20</v>
      </c>
      <c r="CB113" s="274">
        <v>30</v>
      </c>
      <c r="CC113" s="274">
        <v>20</v>
      </c>
      <c r="CD113" s="274">
        <v>18</v>
      </c>
      <c r="CE113" s="274">
        <v>20</v>
      </c>
      <c r="CF113" s="274">
        <v>18</v>
      </c>
      <c r="CG113" s="274">
        <v>17</v>
      </c>
      <c r="CH113" s="274">
        <v>15</v>
      </c>
      <c r="CI113" s="274">
        <v>15</v>
      </c>
      <c r="CJ113" s="274">
        <v>6</v>
      </c>
      <c r="CK113" s="274">
        <v>11</v>
      </c>
      <c r="CL113" s="274">
        <v>6</v>
      </c>
      <c r="CM113" s="274">
        <v>5</v>
      </c>
      <c r="CN113" s="274">
        <v>7</v>
      </c>
      <c r="CO113" s="274">
        <v>22</v>
      </c>
    </row>
    <row r="114" spans="1:93" ht="19.95" customHeight="1">
      <c r="A114" s="274" t="s">
        <v>516</v>
      </c>
      <c r="B114" s="274">
        <v>5485</v>
      </c>
      <c r="C114" s="274">
        <v>87</v>
      </c>
      <c r="D114" s="274">
        <v>97</v>
      </c>
      <c r="E114" s="274">
        <v>100</v>
      </c>
      <c r="F114" s="274">
        <v>77</v>
      </c>
      <c r="G114" s="274">
        <v>65</v>
      </c>
      <c r="H114" s="274">
        <v>99</v>
      </c>
      <c r="I114" s="274">
        <v>91</v>
      </c>
      <c r="J114" s="274">
        <v>95</v>
      </c>
      <c r="K114" s="274">
        <v>83</v>
      </c>
      <c r="L114" s="274">
        <v>76</v>
      </c>
      <c r="M114" s="274">
        <v>66</v>
      </c>
      <c r="N114" s="274">
        <v>84</v>
      </c>
      <c r="O114" s="274">
        <v>53</v>
      </c>
      <c r="P114" s="274">
        <v>54</v>
      </c>
      <c r="Q114" s="274">
        <v>72</v>
      </c>
      <c r="R114" s="274">
        <v>64</v>
      </c>
      <c r="S114" s="274">
        <v>55</v>
      </c>
      <c r="T114" s="274">
        <v>49</v>
      </c>
      <c r="U114" s="274">
        <v>51</v>
      </c>
      <c r="V114" s="274">
        <v>53</v>
      </c>
      <c r="W114" s="274">
        <v>68</v>
      </c>
      <c r="X114" s="274">
        <v>59</v>
      </c>
      <c r="Y114" s="274">
        <v>60</v>
      </c>
      <c r="Z114" s="274">
        <v>72</v>
      </c>
      <c r="AA114" s="274">
        <v>87</v>
      </c>
      <c r="AB114" s="274">
        <v>84</v>
      </c>
      <c r="AC114" s="274">
        <v>88</v>
      </c>
      <c r="AD114" s="274">
        <v>97</v>
      </c>
      <c r="AE114" s="274">
        <v>135</v>
      </c>
      <c r="AF114" s="274">
        <v>138</v>
      </c>
      <c r="AG114" s="274">
        <v>118</v>
      </c>
      <c r="AH114" s="274">
        <v>130</v>
      </c>
      <c r="AI114" s="274">
        <v>115</v>
      </c>
      <c r="AJ114" s="274">
        <v>155</v>
      </c>
      <c r="AK114" s="274">
        <v>104</v>
      </c>
      <c r="AL114" s="274">
        <v>113</v>
      </c>
      <c r="AM114" s="274">
        <v>105</v>
      </c>
      <c r="AN114" s="274">
        <v>88</v>
      </c>
      <c r="AO114" s="274">
        <v>94</v>
      </c>
      <c r="AP114" s="274">
        <v>104</v>
      </c>
      <c r="AQ114" s="274">
        <v>94</v>
      </c>
      <c r="AR114" s="274">
        <v>70</v>
      </c>
      <c r="AS114" s="274">
        <v>80</v>
      </c>
      <c r="AT114" s="274">
        <v>50</v>
      </c>
      <c r="AU114" s="274">
        <v>72</v>
      </c>
      <c r="AV114" s="274">
        <v>60</v>
      </c>
      <c r="AW114" s="274">
        <v>72</v>
      </c>
      <c r="AX114" s="274">
        <v>55</v>
      </c>
      <c r="AY114" s="274">
        <v>65</v>
      </c>
      <c r="AZ114" s="274">
        <v>55</v>
      </c>
      <c r="BA114" s="274">
        <v>44</v>
      </c>
      <c r="BB114" s="274">
        <v>73</v>
      </c>
      <c r="BC114" s="274">
        <v>69</v>
      </c>
      <c r="BD114" s="274">
        <v>52</v>
      </c>
      <c r="BE114" s="274">
        <v>57</v>
      </c>
      <c r="BF114" s="274">
        <v>55</v>
      </c>
      <c r="BG114" s="274">
        <v>56</v>
      </c>
      <c r="BH114" s="274">
        <v>61</v>
      </c>
      <c r="BI114" s="274">
        <v>56</v>
      </c>
      <c r="BJ114" s="274">
        <v>42</v>
      </c>
      <c r="BK114" s="274">
        <v>35</v>
      </c>
      <c r="BL114" s="274">
        <v>55</v>
      </c>
      <c r="BM114" s="274">
        <v>46</v>
      </c>
      <c r="BN114" s="274">
        <v>49</v>
      </c>
      <c r="BO114" s="274">
        <v>35</v>
      </c>
      <c r="BP114" s="274">
        <v>38</v>
      </c>
      <c r="BQ114" s="274">
        <v>32</v>
      </c>
      <c r="BR114" s="274">
        <v>41</v>
      </c>
      <c r="BS114" s="274">
        <v>26</v>
      </c>
      <c r="BT114" s="274">
        <v>33</v>
      </c>
      <c r="BU114" s="274">
        <v>35</v>
      </c>
      <c r="BV114" s="274">
        <v>40</v>
      </c>
      <c r="BW114" s="274">
        <v>29</v>
      </c>
      <c r="BX114" s="274">
        <v>43</v>
      </c>
      <c r="BY114" s="274">
        <v>20</v>
      </c>
      <c r="BZ114" s="274">
        <v>15</v>
      </c>
      <c r="CA114" s="274">
        <v>19</v>
      </c>
      <c r="CB114" s="274">
        <v>22</v>
      </c>
      <c r="CC114" s="274">
        <v>19</v>
      </c>
      <c r="CD114" s="274">
        <v>17</v>
      </c>
      <c r="CE114" s="274">
        <v>16</v>
      </c>
      <c r="CF114" s="274">
        <v>22</v>
      </c>
      <c r="CG114" s="274">
        <v>12</v>
      </c>
      <c r="CH114" s="274">
        <v>9</v>
      </c>
      <c r="CI114" s="274">
        <v>13</v>
      </c>
      <c r="CJ114" s="274">
        <v>5</v>
      </c>
      <c r="CK114" s="274">
        <v>9</v>
      </c>
      <c r="CL114" s="274">
        <v>10</v>
      </c>
      <c r="CM114" s="274">
        <v>3</v>
      </c>
      <c r="CN114" s="274">
        <v>0</v>
      </c>
      <c r="CO114" s="274">
        <v>14</v>
      </c>
    </row>
    <row r="115" spans="1:93" ht="19.95" customHeight="1">
      <c r="A115" s="274" t="s">
        <v>517</v>
      </c>
      <c r="B115" s="274">
        <v>5994</v>
      </c>
      <c r="C115" s="274">
        <v>68</v>
      </c>
      <c r="D115" s="274">
        <v>68</v>
      </c>
      <c r="E115" s="274">
        <v>72</v>
      </c>
      <c r="F115" s="274">
        <v>71</v>
      </c>
      <c r="G115" s="274">
        <v>70</v>
      </c>
      <c r="H115" s="274">
        <v>75</v>
      </c>
      <c r="I115" s="274">
        <v>80</v>
      </c>
      <c r="J115" s="274">
        <v>67</v>
      </c>
      <c r="K115" s="274">
        <v>89</v>
      </c>
      <c r="L115" s="274">
        <v>72</v>
      </c>
      <c r="M115" s="274">
        <v>81</v>
      </c>
      <c r="N115" s="274">
        <v>83</v>
      </c>
      <c r="O115" s="274">
        <v>86</v>
      </c>
      <c r="P115" s="274">
        <v>74</v>
      </c>
      <c r="Q115" s="274">
        <v>79</v>
      </c>
      <c r="R115" s="274">
        <v>68</v>
      </c>
      <c r="S115" s="274">
        <v>77</v>
      </c>
      <c r="T115" s="274">
        <v>65</v>
      </c>
      <c r="U115" s="274">
        <v>65</v>
      </c>
      <c r="V115" s="274">
        <v>58</v>
      </c>
      <c r="W115" s="274">
        <v>63</v>
      </c>
      <c r="X115" s="274">
        <v>61</v>
      </c>
      <c r="Y115" s="274">
        <v>68</v>
      </c>
      <c r="Z115" s="274">
        <v>74</v>
      </c>
      <c r="AA115" s="274">
        <v>90</v>
      </c>
      <c r="AB115" s="274">
        <v>62</v>
      </c>
      <c r="AC115" s="274">
        <v>76</v>
      </c>
      <c r="AD115" s="274">
        <v>108</v>
      </c>
      <c r="AE115" s="274">
        <v>102</v>
      </c>
      <c r="AF115" s="274">
        <v>91</v>
      </c>
      <c r="AG115" s="274">
        <v>99</v>
      </c>
      <c r="AH115" s="274">
        <v>101</v>
      </c>
      <c r="AI115" s="274">
        <v>77</v>
      </c>
      <c r="AJ115" s="274">
        <v>103</v>
      </c>
      <c r="AK115" s="274">
        <v>101</v>
      </c>
      <c r="AL115" s="274">
        <v>65</v>
      </c>
      <c r="AM115" s="274">
        <v>77</v>
      </c>
      <c r="AN115" s="274">
        <v>81</v>
      </c>
      <c r="AO115" s="274">
        <v>77</v>
      </c>
      <c r="AP115" s="274">
        <v>63</v>
      </c>
      <c r="AQ115" s="274">
        <v>64</v>
      </c>
      <c r="AR115" s="274">
        <v>64</v>
      </c>
      <c r="AS115" s="274">
        <v>71</v>
      </c>
      <c r="AT115" s="274">
        <v>62</v>
      </c>
      <c r="AU115" s="274">
        <v>66</v>
      </c>
      <c r="AV115" s="274">
        <v>64</v>
      </c>
      <c r="AW115" s="274">
        <v>67</v>
      </c>
      <c r="AX115" s="274">
        <v>59</v>
      </c>
      <c r="AY115" s="274">
        <v>78</v>
      </c>
      <c r="AZ115" s="274">
        <v>85</v>
      </c>
      <c r="BA115" s="274">
        <v>84</v>
      </c>
      <c r="BB115" s="274">
        <v>95</v>
      </c>
      <c r="BC115" s="274">
        <v>101</v>
      </c>
      <c r="BD115" s="274">
        <v>117</v>
      </c>
      <c r="BE115" s="274">
        <v>101</v>
      </c>
      <c r="BF115" s="274">
        <v>92</v>
      </c>
      <c r="BG115" s="274">
        <v>99</v>
      </c>
      <c r="BH115" s="274">
        <v>73</v>
      </c>
      <c r="BI115" s="274">
        <v>101</v>
      </c>
      <c r="BJ115" s="274">
        <v>93</v>
      </c>
      <c r="BK115" s="274">
        <v>103</v>
      </c>
      <c r="BL115" s="274">
        <v>98</v>
      </c>
      <c r="BM115" s="274">
        <v>60</v>
      </c>
      <c r="BN115" s="274">
        <v>69</v>
      </c>
      <c r="BO115" s="274">
        <v>83</v>
      </c>
      <c r="BP115" s="274">
        <v>73</v>
      </c>
      <c r="BQ115" s="274">
        <v>57</v>
      </c>
      <c r="BR115" s="274">
        <v>59</v>
      </c>
      <c r="BS115" s="274">
        <v>57</v>
      </c>
      <c r="BT115" s="274">
        <v>53</v>
      </c>
      <c r="BU115" s="274">
        <v>42</v>
      </c>
      <c r="BV115" s="274">
        <v>37</v>
      </c>
      <c r="BW115" s="274">
        <v>44</v>
      </c>
      <c r="BX115" s="274">
        <v>43</v>
      </c>
      <c r="BY115" s="274">
        <v>32</v>
      </c>
      <c r="BZ115" s="274">
        <v>34</v>
      </c>
      <c r="CA115" s="274">
        <v>32</v>
      </c>
      <c r="CB115" s="274">
        <v>24</v>
      </c>
      <c r="CC115" s="274">
        <v>30</v>
      </c>
      <c r="CD115" s="274">
        <v>28</v>
      </c>
      <c r="CE115" s="274">
        <v>23</v>
      </c>
      <c r="CF115" s="274">
        <v>20</v>
      </c>
      <c r="CG115" s="274">
        <v>25</v>
      </c>
      <c r="CH115" s="274">
        <v>25</v>
      </c>
      <c r="CI115" s="274">
        <v>13</v>
      </c>
      <c r="CJ115" s="274">
        <v>21</v>
      </c>
      <c r="CK115" s="274">
        <v>11</v>
      </c>
      <c r="CL115" s="274">
        <v>6</v>
      </c>
      <c r="CM115" s="274">
        <v>10</v>
      </c>
      <c r="CN115" s="274">
        <v>7</v>
      </c>
      <c r="CO115" s="274">
        <v>32</v>
      </c>
    </row>
    <row r="116" spans="1:93" ht="19.95" customHeight="1">
      <c r="A116" s="274" t="s">
        <v>518</v>
      </c>
      <c r="B116" s="274">
        <v>5431</v>
      </c>
      <c r="C116" s="274">
        <v>49</v>
      </c>
      <c r="D116" s="274">
        <v>61</v>
      </c>
      <c r="E116" s="274">
        <v>54</v>
      </c>
      <c r="F116" s="274">
        <v>52</v>
      </c>
      <c r="G116" s="274">
        <v>57</v>
      </c>
      <c r="H116" s="274">
        <v>53</v>
      </c>
      <c r="I116" s="274">
        <v>66</v>
      </c>
      <c r="J116" s="274">
        <v>58</v>
      </c>
      <c r="K116" s="274">
        <v>72</v>
      </c>
      <c r="L116" s="274">
        <v>57</v>
      </c>
      <c r="M116" s="274">
        <v>46</v>
      </c>
      <c r="N116" s="274">
        <v>72</v>
      </c>
      <c r="O116" s="274">
        <v>66</v>
      </c>
      <c r="P116" s="274">
        <v>70</v>
      </c>
      <c r="Q116" s="274">
        <v>51</v>
      </c>
      <c r="R116" s="274">
        <v>60</v>
      </c>
      <c r="S116" s="274">
        <v>88</v>
      </c>
      <c r="T116" s="274">
        <v>66</v>
      </c>
      <c r="U116" s="274">
        <v>53</v>
      </c>
      <c r="V116" s="274">
        <v>46</v>
      </c>
      <c r="W116" s="274">
        <v>60</v>
      </c>
      <c r="X116" s="274">
        <v>65</v>
      </c>
      <c r="Y116" s="274">
        <v>49</v>
      </c>
      <c r="Z116" s="274">
        <v>65</v>
      </c>
      <c r="AA116" s="274">
        <v>76</v>
      </c>
      <c r="AB116" s="274">
        <v>57</v>
      </c>
      <c r="AC116" s="274">
        <v>66</v>
      </c>
      <c r="AD116" s="274">
        <v>97</v>
      </c>
      <c r="AE116" s="274">
        <v>113</v>
      </c>
      <c r="AF116" s="274">
        <v>108</v>
      </c>
      <c r="AG116" s="274">
        <v>121</v>
      </c>
      <c r="AH116" s="274">
        <v>82</v>
      </c>
      <c r="AI116" s="274">
        <v>117</v>
      </c>
      <c r="AJ116" s="274">
        <v>94</v>
      </c>
      <c r="AK116" s="274">
        <v>127</v>
      </c>
      <c r="AL116" s="274">
        <v>96</v>
      </c>
      <c r="AM116" s="274">
        <v>74</v>
      </c>
      <c r="AN116" s="274">
        <v>78</v>
      </c>
      <c r="AO116" s="274">
        <v>86</v>
      </c>
      <c r="AP116" s="274">
        <v>64</v>
      </c>
      <c r="AQ116" s="274">
        <v>91</v>
      </c>
      <c r="AR116" s="274">
        <v>65</v>
      </c>
      <c r="AS116" s="274">
        <v>60</v>
      </c>
      <c r="AT116" s="274">
        <v>41</v>
      </c>
      <c r="AU116" s="274">
        <v>74</v>
      </c>
      <c r="AV116" s="274">
        <v>56</v>
      </c>
      <c r="AW116" s="274">
        <v>74</v>
      </c>
      <c r="AX116" s="274">
        <v>73</v>
      </c>
      <c r="AY116" s="274">
        <v>89</v>
      </c>
      <c r="AZ116" s="274">
        <v>90</v>
      </c>
      <c r="BA116" s="274">
        <v>71</v>
      </c>
      <c r="BB116" s="274">
        <v>61</v>
      </c>
      <c r="BC116" s="274">
        <v>64</v>
      </c>
      <c r="BD116" s="274">
        <v>87</v>
      </c>
      <c r="BE116" s="274">
        <v>74</v>
      </c>
      <c r="BF116" s="274">
        <v>51</v>
      </c>
      <c r="BG116" s="274">
        <v>49</v>
      </c>
      <c r="BH116" s="274">
        <v>47</v>
      </c>
      <c r="BI116" s="274">
        <v>71</v>
      </c>
      <c r="BJ116" s="274">
        <v>82</v>
      </c>
      <c r="BK116" s="274">
        <v>65</v>
      </c>
      <c r="BL116" s="274">
        <v>61</v>
      </c>
      <c r="BM116" s="274">
        <v>58</v>
      </c>
      <c r="BN116" s="274">
        <v>61</v>
      </c>
      <c r="BO116" s="274">
        <v>62</v>
      </c>
      <c r="BP116" s="274">
        <v>63</v>
      </c>
      <c r="BQ116" s="274">
        <v>48</v>
      </c>
      <c r="BR116" s="274">
        <v>57</v>
      </c>
      <c r="BS116" s="274">
        <v>51</v>
      </c>
      <c r="BT116" s="274">
        <v>46</v>
      </c>
      <c r="BU116" s="274">
        <v>40</v>
      </c>
      <c r="BV116" s="274">
        <v>49</v>
      </c>
      <c r="BW116" s="274">
        <v>64</v>
      </c>
      <c r="BX116" s="274">
        <v>38</v>
      </c>
      <c r="BY116" s="274">
        <v>42</v>
      </c>
      <c r="BZ116" s="274">
        <v>48</v>
      </c>
      <c r="CA116" s="274">
        <v>34</v>
      </c>
      <c r="CB116" s="274">
        <v>35</v>
      </c>
      <c r="CC116" s="274">
        <v>41</v>
      </c>
      <c r="CD116" s="274">
        <v>28</v>
      </c>
      <c r="CE116" s="274">
        <v>25</v>
      </c>
      <c r="CF116" s="274">
        <v>21</v>
      </c>
      <c r="CG116" s="274">
        <v>22</v>
      </c>
      <c r="CH116" s="274">
        <v>25</v>
      </c>
      <c r="CI116" s="274">
        <v>14</v>
      </c>
      <c r="CJ116" s="274">
        <v>11</v>
      </c>
      <c r="CK116" s="274">
        <v>11</v>
      </c>
      <c r="CL116" s="274">
        <v>11</v>
      </c>
      <c r="CM116" s="274">
        <v>13</v>
      </c>
      <c r="CN116" s="274">
        <v>6</v>
      </c>
      <c r="CO116" s="274">
        <v>19</v>
      </c>
    </row>
    <row r="117" spans="1:93" ht="19.95" customHeight="1">
      <c r="A117" s="274" t="s">
        <v>519</v>
      </c>
      <c r="B117" s="274">
        <v>4287</v>
      </c>
      <c r="C117" s="274">
        <v>49</v>
      </c>
      <c r="D117" s="274">
        <v>51</v>
      </c>
      <c r="E117" s="274">
        <v>61</v>
      </c>
      <c r="F117" s="274">
        <v>48</v>
      </c>
      <c r="G117" s="274">
        <v>58</v>
      </c>
      <c r="H117" s="274">
        <v>43</v>
      </c>
      <c r="I117" s="274">
        <v>58</v>
      </c>
      <c r="J117" s="274">
        <v>63</v>
      </c>
      <c r="K117" s="274">
        <v>47</v>
      </c>
      <c r="L117" s="274">
        <v>52</v>
      </c>
      <c r="M117" s="274">
        <v>36</v>
      </c>
      <c r="N117" s="274">
        <v>54</v>
      </c>
      <c r="O117" s="274">
        <v>49</v>
      </c>
      <c r="P117" s="274">
        <v>36</v>
      </c>
      <c r="Q117" s="274">
        <v>54</v>
      </c>
      <c r="R117" s="274">
        <v>28</v>
      </c>
      <c r="S117" s="274">
        <v>34</v>
      </c>
      <c r="T117" s="274">
        <v>40</v>
      </c>
      <c r="U117" s="274">
        <v>31</v>
      </c>
      <c r="V117" s="274">
        <v>53</v>
      </c>
      <c r="W117" s="274">
        <v>35</v>
      </c>
      <c r="X117" s="274">
        <v>40</v>
      </c>
      <c r="Y117" s="274">
        <v>42</v>
      </c>
      <c r="Z117" s="274">
        <v>47</v>
      </c>
      <c r="AA117" s="274">
        <v>65</v>
      </c>
      <c r="AB117" s="274">
        <v>78</v>
      </c>
      <c r="AC117" s="274">
        <v>73</v>
      </c>
      <c r="AD117" s="274">
        <v>106</v>
      </c>
      <c r="AE117" s="274">
        <v>101</v>
      </c>
      <c r="AF117" s="274">
        <v>116</v>
      </c>
      <c r="AG117" s="274">
        <v>109</v>
      </c>
      <c r="AH117" s="274">
        <v>120</v>
      </c>
      <c r="AI117" s="274">
        <v>115</v>
      </c>
      <c r="AJ117" s="274">
        <v>101</v>
      </c>
      <c r="AK117" s="274">
        <v>96</v>
      </c>
      <c r="AL117" s="274">
        <v>114</v>
      </c>
      <c r="AM117" s="274">
        <v>109</v>
      </c>
      <c r="AN117" s="274">
        <v>106</v>
      </c>
      <c r="AO117" s="274">
        <v>109</v>
      </c>
      <c r="AP117" s="274">
        <v>88</v>
      </c>
      <c r="AQ117" s="274">
        <v>87</v>
      </c>
      <c r="AR117" s="274">
        <v>88</v>
      </c>
      <c r="AS117" s="274">
        <v>61</v>
      </c>
      <c r="AT117" s="274">
        <v>74</v>
      </c>
      <c r="AU117" s="274">
        <v>62</v>
      </c>
      <c r="AV117" s="274">
        <v>49</v>
      </c>
      <c r="AW117" s="274">
        <v>55</v>
      </c>
      <c r="AX117" s="274">
        <v>74</v>
      </c>
      <c r="AY117" s="274">
        <v>48</v>
      </c>
      <c r="AZ117" s="274">
        <v>57</v>
      </c>
      <c r="BA117" s="274">
        <v>52</v>
      </c>
      <c r="BB117" s="274">
        <v>57</v>
      </c>
      <c r="BC117" s="274">
        <v>37</v>
      </c>
      <c r="BD117" s="274">
        <v>43</v>
      </c>
      <c r="BE117" s="274">
        <v>47</v>
      </c>
      <c r="BF117" s="274">
        <v>30</v>
      </c>
      <c r="BG117" s="274">
        <v>33</v>
      </c>
      <c r="BH117" s="274">
        <v>42</v>
      </c>
      <c r="BI117" s="274">
        <v>43</v>
      </c>
      <c r="BJ117" s="274">
        <v>29</v>
      </c>
      <c r="BK117" s="274">
        <v>33</v>
      </c>
      <c r="BL117" s="274">
        <v>47</v>
      </c>
      <c r="BM117" s="274">
        <v>32</v>
      </c>
      <c r="BN117" s="274">
        <v>31</v>
      </c>
      <c r="BO117" s="274">
        <v>25</v>
      </c>
      <c r="BP117" s="274">
        <v>26</v>
      </c>
      <c r="BQ117" s="274">
        <v>31</v>
      </c>
      <c r="BR117" s="274">
        <v>25</v>
      </c>
      <c r="BS117" s="274">
        <v>22</v>
      </c>
      <c r="BT117" s="274">
        <v>25</v>
      </c>
      <c r="BU117" s="274">
        <v>23</v>
      </c>
      <c r="BV117" s="274">
        <v>12</v>
      </c>
      <c r="BW117" s="274">
        <v>5</v>
      </c>
      <c r="BX117" s="274">
        <v>15</v>
      </c>
      <c r="BY117" s="274">
        <v>9</v>
      </c>
      <c r="BZ117" s="274">
        <v>11</v>
      </c>
      <c r="CA117" s="274">
        <v>12</v>
      </c>
      <c r="CB117" s="274">
        <v>11</v>
      </c>
      <c r="CC117" s="274">
        <v>6</v>
      </c>
      <c r="CD117" s="274">
        <v>12</v>
      </c>
      <c r="CE117" s="274">
        <v>8</v>
      </c>
      <c r="CF117" s="274">
        <v>6</v>
      </c>
      <c r="CG117" s="274">
        <v>8</v>
      </c>
      <c r="CH117" s="274">
        <v>13</v>
      </c>
      <c r="CI117" s="274">
        <v>11</v>
      </c>
      <c r="CJ117" s="274">
        <v>4</v>
      </c>
      <c r="CK117" s="274">
        <v>12</v>
      </c>
      <c r="CL117" s="274">
        <v>2</v>
      </c>
      <c r="CM117" s="274">
        <v>6</v>
      </c>
      <c r="CN117" s="274">
        <v>5</v>
      </c>
      <c r="CO117" s="274">
        <v>16</v>
      </c>
    </row>
    <row r="118" spans="1:93" ht="19.95" customHeight="1">
      <c r="A118" s="274" t="s">
        <v>520</v>
      </c>
      <c r="B118" s="274">
        <v>3381</v>
      </c>
      <c r="C118" s="274">
        <v>40</v>
      </c>
      <c r="D118" s="274">
        <v>38</v>
      </c>
      <c r="E118" s="274">
        <v>35</v>
      </c>
      <c r="F118" s="274">
        <v>42</v>
      </c>
      <c r="G118" s="274">
        <v>31</v>
      </c>
      <c r="H118" s="274">
        <v>42</v>
      </c>
      <c r="I118" s="274">
        <v>44</v>
      </c>
      <c r="J118" s="274">
        <v>37</v>
      </c>
      <c r="K118" s="274">
        <v>30</v>
      </c>
      <c r="L118" s="274">
        <v>32</v>
      </c>
      <c r="M118" s="274">
        <v>43</v>
      </c>
      <c r="N118" s="274">
        <v>26</v>
      </c>
      <c r="O118" s="274">
        <v>44</v>
      </c>
      <c r="P118" s="274">
        <v>29</v>
      </c>
      <c r="Q118" s="274">
        <v>29</v>
      </c>
      <c r="R118" s="274">
        <v>33</v>
      </c>
      <c r="S118" s="274">
        <v>39</v>
      </c>
      <c r="T118" s="274">
        <v>31</v>
      </c>
      <c r="U118" s="274">
        <v>27</v>
      </c>
      <c r="V118" s="274">
        <v>24</v>
      </c>
      <c r="W118" s="274">
        <v>34</v>
      </c>
      <c r="X118" s="274">
        <v>37</v>
      </c>
      <c r="Y118" s="274">
        <v>14</v>
      </c>
      <c r="Z118" s="274">
        <v>31</v>
      </c>
      <c r="AA118" s="274">
        <v>41</v>
      </c>
      <c r="AB118" s="274">
        <v>45</v>
      </c>
      <c r="AC118" s="274">
        <v>45</v>
      </c>
      <c r="AD118" s="274">
        <v>25</v>
      </c>
      <c r="AE118" s="274">
        <v>57</v>
      </c>
      <c r="AF118" s="274">
        <v>44</v>
      </c>
      <c r="AG118" s="274">
        <v>74</v>
      </c>
      <c r="AH118" s="274">
        <v>52</v>
      </c>
      <c r="AI118" s="274">
        <v>45</v>
      </c>
      <c r="AJ118" s="274">
        <v>39</v>
      </c>
      <c r="AK118" s="274">
        <v>46</v>
      </c>
      <c r="AL118" s="274">
        <v>44</v>
      </c>
      <c r="AM118" s="274">
        <v>43</v>
      </c>
      <c r="AN118" s="274">
        <v>48</v>
      </c>
      <c r="AO118" s="274">
        <v>38</v>
      </c>
      <c r="AP118" s="274">
        <v>35</v>
      </c>
      <c r="AQ118" s="274">
        <v>43</v>
      </c>
      <c r="AR118" s="274">
        <v>46</v>
      </c>
      <c r="AS118" s="274">
        <v>38</v>
      </c>
      <c r="AT118" s="274">
        <v>34</v>
      </c>
      <c r="AU118" s="274">
        <v>26</v>
      </c>
      <c r="AV118" s="274">
        <v>33</v>
      </c>
      <c r="AW118" s="274">
        <v>44</v>
      </c>
      <c r="AX118" s="274">
        <v>60</v>
      </c>
      <c r="AY118" s="274">
        <v>55</v>
      </c>
      <c r="AZ118" s="274">
        <v>57</v>
      </c>
      <c r="BA118" s="274">
        <v>42</v>
      </c>
      <c r="BB118" s="274">
        <v>59</v>
      </c>
      <c r="BC118" s="274">
        <v>65</v>
      </c>
      <c r="BD118" s="274">
        <v>54</v>
      </c>
      <c r="BE118" s="274">
        <v>35</v>
      </c>
      <c r="BF118" s="274">
        <v>55</v>
      </c>
      <c r="BG118" s="274">
        <v>53</v>
      </c>
      <c r="BH118" s="274">
        <v>52</v>
      </c>
      <c r="BI118" s="274">
        <v>68</v>
      </c>
      <c r="BJ118" s="274">
        <v>47</v>
      </c>
      <c r="BK118" s="274">
        <v>37</v>
      </c>
      <c r="BL118" s="274">
        <v>67</v>
      </c>
      <c r="BM118" s="274">
        <v>43</v>
      </c>
      <c r="BN118" s="274">
        <v>48</v>
      </c>
      <c r="BO118" s="274">
        <v>55</v>
      </c>
      <c r="BP118" s="274">
        <v>28</v>
      </c>
      <c r="BQ118" s="274">
        <v>51</v>
      </c>
      <c r="BR118" s="274">
        <v>37</v>
      </c>
      <c r="BS118" s="274">
        <v>29</v>
      </c>
      <c r="BT118" s="274">
        <v>46</v>
      </c>
      <c r="BU118" s="274">
        <v>31</v>
      </c>
      <c r="BV118" s="274">
        <v>23</v>
      </c>
      <c r="BW118" s="274">
        <v>43</v>
      </c>
      <c r="BX118" s="274">
        <v>39</v>
      </c>
      <c r="BY118" s="274">
        <v>24</v>
      </c>
      <c r="BZ118" s="274">
        <v>35</v>
      </c>
      <c r="CA118" s="274">
        <v>29</v>
      </c>
      <c r="CB118" s="274">
        <v>17</v>
      </c>
      <c r="CC118" s="274">
        <v>23</v>
      </c>
      <c r="CD118" s="274">
        <v>21</v>
      </c>
      <c r="CE118" s="274">
        <v>22</v>
      </c>
      <c r="CF118" s="274">
        <v>27</v>
      </c>
      <c r="CG118" s="274">
        <v>11</v>
      </c>
      <c r="CH118" s="274">
        <v>15</v>
      </c>
      <c r="CI118" s="274">
        <v>20</v>
      </c>
      <c r="CJ118" s="274">
        <v>13</v>
      </c>
      <c r="CK118" s="274">
        <v>7</v>
      </c>
      <c r="CL118" s="274">
        <v>9</v>
      </c>
      <c r="CM118" s="274">
        <v>10</v>
      </c>
      <c r="CN118" s="274">
        <v>5</v>
      </c>
      <c r="CO118" s="274">
        <v>17</v>
      </c>
    </row>
    <row r="119" spans="1:93" ht="19.95" customHeight="1">
      <c r="A119" s="274" t="s">
        <v>521</v>
      </c>
      <c r="B119" s="274">
        <v>4176</v>
      </c>
      <c r="C119" s="274">
        <v>67</v>
      </c>
      <c r="D119" s="274">
        <v>54</v>
      </c>
      <c r="E119" s="274">
        <v>58</v>
      </c>
      <c r="F119" s="274">
        <v>71</v>
      </c>
      <c r="G119" s="274">
        <v>75</v>
      </c>
      <c r="H119" s="274">
        <v>66</v>
      </c>
      <c r="I119" s="274">
        <v>64</v>
      </c>
      <c r="J119" s="274">
        <v>71</v>
      </c>
      <c r="K119" s="274">
        <v>69</v>
      </c>
      <c r="L119" s="274">
        <v>59</v>
      </c>
      <c r="M119" s="274">
        <v>57</v>
      </c>
      <c r="N119" s="274">
        <v>74</v>
      </c>
      <c r="O119" s="274">
        <v>61</v>
      </c>
      <c r="P119" s="274">
        <v>63</v>
      </c>
      <c r="Q119" s="274">
        <v>76</v>
      </c>
      <c r="R119" s="274">
        <v>43</v>
      </c>
      <c r="S119" s="274">
        <v>69</v>
      </c>
      <c r="T119" s="274">
        <v>61</v>
      </c>
      <c r="U119" s="274">
        <v>52</v>
      </c>
      <c r="V119" s="274">
        <v>55</v>
      </c>
      <c r="W119" s="274">
        <v>45</v>
      </c>
      <c r="X119" s="274">
        <v>57</v>
      </c>
      <c r="Y119" s="274">
        <v>63</v>
      </c>
      <c r="Z119" s="274">
        <v>64</v>
      </c>
      <c r="AA119" s="274">
        <v>62</v>
      </c>
      <c r="AB119" s="274">
        <v>44</v>
      </c>
      <c r="AC119" s="274">
        <v>60</v>
      </c>
      <c r="AD119" s="274">
        <v>74</v>
      </c>
      <c r="AE119" s="274">
        <v>92</v>
      </c>
      <c r="AF119" s="274">
        <v>78</v>
      </c>
      <c r="AG119" s="274">
        <v>76</v>
      </c>
      <c r="AH119" s="274">
        <v>79</v>
      </c>
      <c r="AI119" s="274">
        <v>86</v>
      </c>
      <c r="AJ119" s="274">
        <v>70</v>
      </c>
      <c r="AK119" s="274">
        <v>69</v>
      </c>
      <c r="AL119" s="274">
        <v>56</v>
      </c>
      <c r="AM119" s="274">
        <v>50</v>
      </c>
      <c r="AN119" s="274">
        <v>54</v>
      </c>
      <c r="AO119" s="274">
        <v>60</v>
      </c>
      <c r="AP119" s="274">
        <v>59</v>
      </c>
      <c r="AQ119" s="274">
        <v>40</v>
      </c>
      <c r="AR119" s="274">
        <v>48</v>
      </c>
      <c r="AS119" s="274">
        <v>50</v>
      </c>
      <c r="AT119" s="274">
        <v>38</v>
      </c>
      <c r="AU119" s="274">
        <v>35</v>
      </c>
      <c r="AV119" s="274">
        <v>46</v>
      </c>
      <c r="AW119" s="274">
        <v>23</v>
      </c>
      <c r="AX119" s="274">
        <v>35</v>
      </c>
      <c r="AY119" s="274">
        <v>50</v>
      </c>
      <c r="AZ119" s="274">
        <v>47</v>
      </c>
      <c r="BA119" s="274">
        <v>51</v>
      </c>
      <c r="BB119" s="274">
        <v>42</v>
      </c>
      <c r="BC119" s="274">
        <v>47</v>
      </c>
      <c r="BD119" s="274">
        <v>38</v>
      </c>
      <c r="BE119" s="274">
        <v>47</v>
      </c>
      <c r="BF119" s="274">
        <v>37</v>
      </c>
      <c r="BG119" s="274">
        <v>52</v>
      </c>
      <c r="BH119" s="274">
        <v>53</v>
      </c>
      <c r="BI119" s="274">
        <v>47</v>
      </c>
      <c r="BJ119" s="274">
        <v>54</v>
      </c>
      <c r="BK119" s="274">
        <v>60</v>
      </c>
      <c r="BL119" s="274">
        <v>46</v>
      </c>
      <c r="BM119" s="274">
        <v>49</v>
      </c>
      <c r="BN119" s="274">
        <v>40</v>
      </c>
      <c r="BO119" s="274">
        <v>41</v>
      </c>
      <c r="BP119" s="274">
        <v>30</v>
      </c>
      <c r="BQ119" s="274">
        <v>24</v>
      </c>
      <c r="BR119" s="274">
        <v>45</v>
      </c>
      <c r="BS119" s="274">
        <v>39</v>
      </c>
      <c r="BT119" s="274">
        <v>27</v>
      </c>
      <c r="BU119" s="274">
        <v>41</v>
      </c>
      <c r="BV119" s="274">
        <v>17</v>
      </c>
      <c r="BW119" s="274">
        <v>19</v>
      </c>
      <c r="BX119" s="274">
        <v>40</v>
      </c>
      <c r="BY119" s="274">
        <v>24</v>
      </c>
      <c r="BZ119" s="274">
        <v>22</v>
      </c>
      <c r="CA119" s="274">
        <v>26</v>
      </c>
      <c r="CB119" s="274">
        <v>23</v>
      </c>
      <c r="CC119" s="274">
        <v>12</v>
      </c>
      <c r="CD119" s="274">
        <v>15</v>
      </c>
      <c r="CE119" s="274">
        <v>10</v>
      </c>
      <c r="CF119" s="274">
        <v>14</v>
      </c>
      <c r="CG119" s="274">
        <v>9</v>
      </c>
      <c r="CH119" s="274">
        <v>10</v>
      </c>
      <c r="CI119" s="274">
        <v>11</v>
      </c>
      <c r="CJ119" s="274">
        <v>5</v>
      </c>
      <c r="CK119" s="274">
        <v>9</v>
      </c>
      <c r="CL119" s="274">
        <v>6</v>
      </c>
      <c r="CM119" s="274">
        <v>3</v>
      </c>
      <c r="CN119" s="274">
        <v>1</v>
      </c>
      <c r="CO119" s="274">
        <v>15</v>
      </c>
    </row>
    <row r="120" spans="1:93" ht="19.95" customHeight="1">
      <c r="A120" s="274" t="s">
        <v>522</v>
      </c>
      <c r="B120" s="274">
        <v>5973</v>
      </c>
      <c r="C120" s="274">
        <v>73</v>
      </c>
      <c r="D120" s="274">
        <v>80</v>
      </c>
      <c r="E120" s="274">
        <v>57</v>
      </c>
      <c r="F120" s="274">
        <v>56</v>
      </c>
      <c r="G120" s="274">
        <v>67</v>
      </c>
      <c r="H120" s="274">
        <v>61</v>
      </c>
      <c r="I120" s="274">
        <v>66</v>
      </c>
      <c r="J120" s="274">
        <v>61</v>
      </c>
      <c r="K120" s="274">
        <v>73</v>
      </c>
      <c r="L120" s="274">
        <v>71</v>
      </c>
      <c r="M120" s="274">
        <v>63</v>
      </c>
      <c r="N120" s="274">
        <v>74</v>
      </c>
      <c r="O120" s="274">
        <v>70</v>
      </c>
      <c r="P120" s="274">
        <v>58</v>
      </c>
      <c r="Q120" s="274">
        <v>63</v>
      </c>
      <c r="R120" s="274">
        <v>60</v>
      </c>
      <c r="S120" s="274">
        <v>61</v>
      </c>
      <c r="T120" s="274">
        <v>42</v>
      </c>
      <c r="U120" s="274">
        <v>55</v>
      </c>
      <c r="V120" s="274">
        <v>56</v>
      </c>
      <c r="W120" s="274">
        <v>56</v>
      </c>
      <c r="X120" s="274">
        <v>61</v>
      </c>
      <c r="Y120" s="274">
        <v>70</v>
      </c>
      <c r="Z120" s="274">
        <v>89</v>
      </c>
      <c r="AA120" s="274">
        <v>98</v>
      </c>
      <c r="AB120" s="274">
        <v>68</v>
      </c>
      <c r="AC120" s="274">
        <v>95</v>
      </c>
      <c r="AD120" s="274">
        <v>117</v>
      </c>
      <c r="AE120" s="274">
        <v>123</v>
      </c>
      <c r="AF120" s="274">
        <v>128</v>
      </c>
      <c r="AG120" s="274">
        <v>119</v>
      </c>
      <c r="AH120" s="274">
        <v>143</v>
      </c>
      <c r="AI120" s="274">
        <v>128</v>
      </c>
      <c r="AJ120" s="274">
        <v>119</v>
      </c>
      <c r="AK120" s="274">
        <v>101</v>
      </c>
      <c r="AL120" s="274">
        <v>106</v>
      </c>
      <c r="AM120" s="274">
        <v>93</v>
      </c>
      <c r="AN120" s="274">
        <v>75</v>
      </c>
      <c r="AO120" s="274">
        <v>110</v>
      </c>
      <c r="AP120" s="274">
        <v>57</v>
      </c>
      <c r="AQ120" s="274">
        <v>68</v>
      </c>
      <c r="AR120" s="274">
        <v>85</v>
      </c>
      <c r="AS120" s="274">
        <v>65</v>
      </c>
      <c r="AT120" s="274">
        <v>84</v>
      </c>
      <c r="AU120" s="274">
        <v>67</v>
      </c>
      <c r="AV120" s="274">
        <v>58</v>
      </c>
      <c r="AW120" s="274">
        <v>52</v>
      </c>
      <c r="AX120" s="274">
        <v>69</v>
      </c>
      <c r="AY120" s="274">
        <v>60</v>
      </c>
      <c r="AZ120" s="274">
        <v>58</v>
      </c>
      <c r="BA120" s="274">
        <v>72</v>
      </c>
      <c r="BB120" s="274">
        <v>105</v>
      </c>
      <c r="BC120" s="274">
        <v>72</v>
      </c>
      <c r="BD120" s="274">
        <v>95</v>
      </c>
      <c r="BE120" s="274">
        <v>99</v>
      </c>
      <c r="BF120" s="274">
        <v>64</v>
      </c>
      <c r="BG120" s="274">
        <v>84</v>
      </c>
      <c r="BH120" s="274">
        <v>78</v>
      </c>
      <c r="BI120" s="274">
        <v>103</v>
      </c>
      <c r="BJ120" s="274">
        <v>80</v>
      </c>
      <c r="BK120" s="274">
        <v>81</v>
      </c>
      <c r="BL120" s="274">
        <v>67</v>
      </c>
      <c r="BM120" s="274">
        <v>67</v>
      </c>
      <c r="BN120" s="274">
        <v>65</v>
      </c>
      <c r="BO120" s="274">
        <v>60</v>
      </c>
      <c r="BP120" s="274">
        <v>47</v>
      </c>
      <c r="BQ120" s="274">
        <v>50</v>
      </c>
      <c r="BR120" s="274">
        <v>74</v>
      </c>
      <c r="BS120" s="274">
        <v>56</v>
      </c>
      <c r="BT120" s="274">
        <v>59</v>
      </c>
      <c r="BU120" s="274">
        <v>30</v>
      </c>
      <c r="BV120" s="274">
        <v>50</v>
      </c>
      <c r="BW120" s="274">
        <v>47</v>
      </c>
      <c r="BX120" s="274">
        <v>63</v>
      </c>
      <c r="BY120" s="274">
        <v>45</v>
      </c>
      <c r="BZ120" s="274">
        <v>34</v>
      </c>
      <c r="CA120" s="274">
        <v>30</v>
      </c>
      <c r="CB120" s="274">
        <v>25</v>
      </c>
      <c r="CC120" s="274">
        <v>25</v>
      </c>
      <c r="CD120" s="274">
        <v>27</v>
      </c>
      <c r="CE120" s="274">
        <v>32</v>
      </c>
      <c r="CF120" s="274">
        <v>30</v>
      </c>
      <c r="CG120" s="274">
        <v>32</v>
      </c>
      <c r="CH120" s="274">
        <v>19</v>
      </c>
      <c r="CI120" s="274">
        <v>21</v>
      </c>
      <c r="CJ120" s="274">
        <v>18</v>
      </c>
      <c r="CK120" s="274">
        <v>12</v>
      </c>
      <c r="CL120" s="274">
        <v>17</v>
      </c>
      <c r="CM120" s="274">
        <v>9</v>
      </c>
      <c r="CN120" s="274">
        <v>13</v>
      </c>
      <c r="CO120" s="274">
        <v>27</v>
      </c>
    </row>
    <row r="121" spans="1:93" ht="19.95" customHeight="1">
      <c r="A121" s="274" t="s">
        <v>523</v>
      </c>
      <c r="B121" s="274">
        <v>2782</v>
      </c>
      <c r="C121" s="274">
        <v>43</v>
      </c>
      <c r="D121" s="274">
        <v>38</v>
      </c>
      <c r="E121" s="274">
        <v>24</v>
      </c>
      <c r="F121" s="274">
        <v>28</v>
      </c>
      <c r="G121" s="274">
        <v>36</v>
      </c>
      <c r="H121" s="274">
        <v>33</v>
      </c>
      <c r="I121" s="274">
        <v>28</v>
      </c>
      <c r="J121" s="274">
        <v>29</v>
      </c>
      <c r="K121" s="274">
        <v>43</v>
      </c>
      <c r="L121" s="274">
        <v>40</v>
      </c>
      <c r="M121" s="274">
        <v>34</v>
      </c>
      <c r="N121" s="274">
        <v>32</v>
      </c>
      <c r="O121" s="274">
        <v>34</v>
      </c>
      <c r="P121" s="274">
        <v>41</v>
      </c>
      <c r="Q121" s="274">
        <v>39</v>
      </c>
      <c r="R121" s="274">
        <v>34</v>
      </c>
      <c r="S121" s="274">
        <v>26</v>
      </c>
      <c r="T121" s="274">
        <v>42</v>
      </c>
      <c r="U121" s="274">
        <v>24</v>
      </c>
      <c r="V121" s="274">
        <v>30</v>
      </c>
      <c r="W121" s="274">
        <v>24</v>
      </c>
      <c r="X121" s="274">
        <v>23</v>
      </c>
      <c r="Y121" s="274">
        <v>21</v>
      </c>
      <c r="Z121" s="274">
        <v>32</v>
      </c>
      <c r="AA121" s="274">
        <v>45</v>
      </c>
      <c r="AB121" s="274">
        <v>37</v>
      </c>
      <c r="AC121" s="274">
        <v>29</v>
      </c>
      <c r="AD121" s="274">
        <v>39</v>
      </c>
      <c r="AE121" s="274">
        <v>50</v>
      </c>
      <c r="AF121" s="274">
        <v>36</v>
      </c>
      <c r="AG121" s="274">
        <v>30</v>
      </c>
      <c r="AH121" s="274">
        <v>47</v>
      </c>
      <c r="AI121" s="274">
        <v>48</v>
      </c>
      <c r="AJ121" s="274">
        <v>33</v>
      </c>
      <c r="AK121" s="274">
        <v>44</v>
      </c>
      <c r="AL121" s="274">
        <v>47</v>
      </c>
      <c r="AM121" s="274">
        <v>30</v>
      </c>
      <c r="AN121" s="274">
        <v>45</v>
      </c>
      <c r="AO121" s="274">
        <v>53</v>
      </c>
      <c r="AP121" s="274">
        <v>37</v>
      </c>
      <c r="AQ121" s="274">
        <v>38</v>
      </c>
      <c r="AR121" s="274">
        <v>44</v>
      </c>
      <c r="AS121" s="274">
        <v>37</v>
      </c>
      <c r="AT121" s="274">
        <v>27</v>
      </c>
      <c r="AU121" s="274">
        <v>31</v>
      </c>
      <c r="AV121" s="274">
        <v>33</v>
      </c>
      <c r="AW121" s="274">
        <v>45</v>
      </c>
      <c r="AX121" s="274">
        <v>33</v>
      </c>
      <c r="AY121" s="274">
        <v>36</v>
      </c>
      <c r="AZ121" s="274">
        <v>53</v>
      </c>
      <c r="BA121" s="274">
        <v>59</v>
      </c>
      <c r="BB121" s="274">
        <v>39</v>
      </c>
      <c r="BC121" s="274">
        <v>49</v>
      </c>
      <c r="BD121" s="274">
        <v>56</v>
      </c>
      <c r="BE121" s="274">
        <v>45</v>
      </c>
      <c r="BF121" s="274">
        <v>55</v>
      </c>
      <c r="BG121" s="274">
        <v>56</v>
      </c>
      <c r="BH121" s="274">
        <v>55</v>
      </c>
      <c r="BI121" s="274">
        <v>53</v>
      </c>
      <c r="BJ121" s="274">
        <v>62</v>
      </c>
      <c r="BK121" s="274">
        <v>27</v>
      </c>
      <c r="BL121" s="274">
        <v>42</v>
      </c>
      <c r="BM121" s="274">
        <v>32</v>
      </c>
      <c r="BN121" s="274">
        <v>28</v>
      </c>
      <c r="BO121" s="274">
        <v>40</v>
      </c>
      <c r="BP121" s="274">
        <v>29</v>
      </c>
      <c r="BQ121" s="274">
        <v>14</v>
      </c>
      <c r="BR121" s="274">
        <v>30</v>
      </c>
      <c r="BS121" s="274">
        <v>22</v>
      </c>
      <c r="BT121" s="274">
        <v>19</v>
      </c>
      <c r="BU121" s="274">
        <v>18</v>
      </c>
      <c r="BV121" s="274">
        <v>22</v>
      </c>
      <c r="BW121" s="274">
        <v>13</v>
      </c>
      <c r="BX121" s="274">
        <v>16</v>
      </c>
      <c r="BY121" s="274">
        <v>12</v>
      </c>
      <c r="BZ121" s="274">
        <v>14</v>
      </c>
      <c r="CA121" s="274">
        <v>7</v>
      </c>
      <c r="CB121" s="274">
        <v>7</v>
      </c>
      <c r="CC121" s="274">
        <v>10</v>
      </c>
      <c r="CD121" s="274">
        <v>6</v>
      </c>
      <c r="CE121" s="274">
        <v>7</v>
      </c>
      <c r="CF121" s="274">
        <v>4</v>
      </c>
      <c r="CG121" s="274">
        <v>6</v>
      </c>
      <c r="CH121" s="274">
        <v>4</v>
      </c>
      <c r="CI121" s="274">
        <v>6</v>
      </c>
      <c r="CJ121" s="274">
        <v>2</v>
      </c>
      <c r="CK121" s="274">
        <v>3</v>
      </c>
      <c r="CL121" s="274">
        <v>1</v>
      </c>
      <c r="CM121" s="274">
        <v>1</v>
      </c>
      <c r="CN121" s="274">
        <v>0</v>
      </c>
      <c r="CO121" s="274">
        <v>6</v>
      </c>
    </row>
    <row r="122" spans="1:93" ht="19.95" customHeight="1">
      <c r="A122" s="274" t="s">
        <v>524</v>
      </c>
      <c r="B122" s="274">
        <v>4074</v>
      </c>
      <c r="C122" s="274">
        <v>54</v>
      </c>
      <c r="D122" s="274">
        <v>64</v>
      </c>
      <c r="E122" s="274">
        <v>77</v>
      </c>
      <c r="F122" s="274">
        <v>68</v>
      </c>
      <c r="G122" s="274">
        <v>79</v>
      </c>
      <c r="H122" s="274">
        <v>59</v>
      </c>
      <c r="I122" s="274">
        <v>60</v>
      </c>
      <c r="J122" s="274">
        <v>52</v>
      </c>
      <c r="K122" s="274">
        <v>56</v>
      </c>
      <c r="L122" s="274">
        <v>72</v>
      </c>
      <c r="M122" s="274">
        <v>67</v>
      </c>
      <c r="N122" s="274">
        <v>74</v>
      </c>
      <c r="O122" s="274">
        <v>65</v>
      </c>
      <c r="P122" s="274">
        <v>57</v>
      </c>
      <c r="Q122" s="274">
        <v>54</v>
      </c>
      <c r="R122" s="274">
        <v>47</v>
      </c>
      <c r="S122" s="274">
        <v>32</v>
      </c>
      <c r="T122" s="274">
        <v>57</v>
      </c>
      <c r="U122" s="274">
        <v>37</v>
      </c>
      <c r="V122" s="274">
        <v>43</v>
      </c>
      <c r="W122" s="274">
        <v>23</v>
      </c>
      <c r="X122" s="274">
        <v>27</v>
      </c>
      <c r="Y122" s="274">
        <v>59</v>
      </c>
      <c r="Z122" s="274">
        <v>51</v>
      </c>
      <c r="AA122" s="274">
        <v>61</v>
      </c>
      <c r="AB122" s="274">
        <v>74</v>
      </c>
      <c r="AC122" s="274">
        <v>70</v>
      </c>
      <c r="AD122" s="274">
        <v>78</v>
      </c>
      <c r="AE122" s="274">
        <v>94</v>
      </c>
      <c r="AF122" s="274">
        <v>87</v>
      </c>
      <c r="AG122" s="274">
        <v>62</v>
      </c>
      <c r="AH122" s="274">
        <v>68</v>
      </c>
      <c r="AI122" s="274">
        <v>57</v>
      </c>
      <c r="AJ122" s="274">
        <v>95</v>
      </c>
      <c r="AK122" s="274">
        <v>58</v>
      </c>
      <c r="AL122" s="274">
        <v>71</v>
      </c>
      <c r="AM122" s="274">
        <v>55</v>
      </c>
      <c r="AN122" s="274">
        <v>55</v>
      </c>
      <c r="AO122" s="274">
        <v>55</v>
      </c>
      <c r="AP122" s="274">
        <v>42</v>
      </c>
      <c r="AQ122" s="274">
        <v>62</v>
      </c>
      <c r="AR122" s="274">
        <v>51</v>
      </c>
      <c r="AS122" s="274">
        <v>64</v>
      </c>
      <c r="AT122" s="274">
        <v>54</v>
      </c>
      <c r="AU122" s="274">
        <v>53</v>
      </c>
      <c r="AV122" s="274">
        <v>51</v>
      </c>
      <c r="AW122" s="274">
        <v>36</v>
      </c>
      <c r="AX122" s="274">
        <v>34</v>
      </c>
      <c r="AY122" s="274">
        <v>54</v>
      </c>
      <c r="AZ122" s="274">
        <v>62</v>
      </c>
      <c r="BA122" s="274">
        <v>53</v>
      </c>
      <c r="BB122" s="274">
        <v>47</v>
      </c>
      <c r="BC122" s="274">
        <v>53</v>
      </c>
      <c r="BD122" s="274">
        <v>38</v>
      </c>
      <c r="BE122" s="274">
        <v>33</v>
      </c>
      <c r="BF122" s="274">
        <v>56</v>
      </c>
      <c r="BG122" s="274">
        <v>46</v>
      </c>
      <c r="BH122" s="274">
        <v>52</v>
      </c>
      <c r="BI122" s="274">
        <v>48</v>
      </c>
      <c r="BJ122" s="274">
        <v>41</v>
      </c>
      <c r="BK122" s="274">
        <v>48</v>
      </c>
      <c r="BL122" s="274">
        <v>35</v>
      </c>
      <c r="BM122" s="274">
        <v>34</v>
      </c>
      <c r="BN122" s="274">
        <v>34</v>
      </c>
      <c r="BO122" s="274">
        <v>26</v>
      </c>
      <c r="BP122" s="274">
        <v>30</v>
      </c>
      <c r="BQ122" s="274">
        <v>38</v>
      </c>
      <c r="BR122" s="274">
        <v>27</v>
      </c>
      <c r="BS122" s="274">
        <v>34</v>
      </c>
      <c r="BT122" s="274">
        <v>28</v>
      </c>
      <c r="BU122" s="274">
        <v>34</v>
      </c>
      <c r="BV122" s="274">
        <v>20</v>
      </c>
      <c r="BW122" s="274">
        <v>30</v>
      </c>
      <c r="BX122" s="274">
        <v>39</v>
      </c>
      <c r="BY122" s="274">
        <v>17</v>
      </c>
      <c r="BZ122" s="274">
        <v>26</v>
      </c>
      <c r="CA122" s="274">
        <v>18</v>
      </c>
      <c r="CB122" s="274">
        <v>16</v>
      </c>
      <c r="CC122" s="274">
        <v>21</v>
      </c>
      <c r="CD122" s="274">
        <v>18</v>
      </c>
      <c r="CE122" s="274">
        <v>11</v>
      </c>
      <c r="CF122" s="274">
        <v>15</v>
      </c>
      <c r="CG122" s="274">
        <v>14</v>
      </c>
      <c r="CH122" s="274">
        <v>7</v>
      </c>
      <c r="CI122" s="274">
        <v>8</v>
      </c>
      <c r="CJ122" s="274">
        <v>11</v>
      </c>
      <c r="CK122" s="274">
        <v>4</v>
      </c>
      <c r="CL122" s="274">
        <v>1</v>
      </c>
      <c r="CM122" s="274">
        <v>4</v>
      </c>
      <c r="CN122" s="274">
        <v>3</v>
      </c>
      <c r="CO122" s="274">
        <v>19</v>
      </c>
    </row>
    <row r="123" spans="1:93" ht="19.95" customHeight="1">
      <c r="A123" s="274" t="s">
        <v>525</v>
      </c>
      <c r="B123" s="274">
        <v>5832</v>
      </c>
      <c r="C123" s="274">
        <v>62</v>
      </c>
      <c r="D123" s="274">
        <v>57</v>
      </c>
      <c r="E123" s="274">
        <v>62</v>
      </c>
      <c r="F123" s="274">
        <v>56</v>
      </c>
      <c r="G123" s="274">
        <v>60</v>
      </c>
      <c r="H123" s="274">
        <v>59</v>
      </c>
      <c r="I123" s="274">
        <v>63</v>
      </c>
      <c r="J123" s="274">
        <v>68</v>
      </c>
      <c r="K123" s="274">
        <v>70</v>
      </c>
      <c r="L123" s="274">
        <v>71</v>
      </c>
      <c r="M123" s="274">
        <v>64</v>
      </c>
      <c r="N123" s="274">
        <v>62</v>
      </c>
      <c r="O123" s="274">
        <v>72</v>
      </c>
      <c r="P123" s="274">
        <v>56</v>
      </c>
      <c r="Q123" s="274">
        <v>52</v>
      </c>
      <c r="R123" s="274">
        <v>60</v>
      </c>
      <c r="S123" s="274">
        <v>57</v>
      </c>
      <c r="T123" s="274">
        <v>61</v>
      </c>
      <c r="U123" s="274">
        <v>70</v>
      </c>
      <c r="V123" s="274">
        <v>58</v>
      </c>
      <c r="W123" s="274">
        <v>73</v>
      </c>
      <c r="X123" s="274">
        <v>53</v>
      </c>
      <c r="Y123" s="274">
        <v>85</v>
      </c>
      <c r="Z123" s="274">
        <v>93</v>
      </c>
      <c r="AA123" s="274">
        <v>97</v>
      </c>
      <c r="AB123" s="274">
        <v>109</v>
      </c>
      <c r="AC123" s="274">
        <v>120</v>
      </c>
      <c r="AD123" s="274">
        <v>113</v>
      </c>
      <c r="AE123" s="274">
        <v>177</v>
      </c>
      <c r="AF123" s="274">
        <v>153</v>
      </c>
      <c r="AG123" s="274">
        <v>128</v>
      </c>
      <c r="AH123" s="274">
        <v>145</v>
      </c>
      <c r="AI123" s="274">
        <v>125</v>
      </c>
      <c r="AJ123" s="274">
        <v>115</v>
      </c>
      <c r="AK123" s="274">
        <v>99</v>
      </c>
      <c r="AL123" s="274">
        <v>105</v>
      </c>
      <c r="AM123" s="274">
        <v>106</v>
      </c>
      <c r="AN123" s="274">
        <v>104</v>
      </c>
      <c r="AO123" s="274">
        <v>105</v>
      </c>
      <c r="AP123" s="274">
        <v>98</v>
      </c>
      <c r="AQ123" s="274">
        <v>109</v>
      </c>
      <c r="AR123" s="274">
        <v>71</v>
      </c>
      <c r="AS123" s="274">
        <v>76</v>
      </c>
      <c r="AT123" s="274">
        <v>68</v>
      </c>
      <c r="AU123" s="274">
        <v>98</v>
      </c>
      <c r="AV123" s="274">
        <v>72</v>
      </c>
      <c r="AW123" s="274">
        <v>70</v>
      </c>
      <c r="AX123" s="274">
        <v>91</v>
      </c>
      <c r="AY123" s="274">
        <v>83</v>
      </c>
      <c r="AZ123" s="274">
        <v>73</v>
      </c>
      <c r="BA123" s="274">
        <v>76</v>
      </c>
      <c r="BB123" s="274">
        <v>52</v>
      </c>
      <c r="BC123" s="274">
        <v>80</v>
      </c>
      <c r="BD123" s="274">
        <v>69</v>
      </c>
      <c r="BE123" s="274">
        <v>62</v>
      </c>
      <c r="BF123" s="274">
        <v>70</v>
      </c>
      <c r="BG123" s="274">
        <v>48</v>
      </c>
      <c r="BH123" s="274">
        <v>49</v>
      </c>
      <c r="BI123" s="274">
        <v>78</v>
      </c>
      <c r="BJ123" s="274">
        <v>63</v>
      </c>
      <c r="BK123" s="274">
        <v>36</v>
      </c>
      <c r="BL123" s="274">
        <v>61</v>
      </c>
      <c r="BM123" s="274">
        <v>44</v>
      </c>
      <c r="BN123" s="274">
        <v>48</v>
      </c>
      <c r="BO123" s="274">
        <v>51</v>
      </c>
      <c r="BP123" s="274">
        <v>52</v>
      </c>
      <c r="BQ123" s="274">
        <v>54</v>
      </c>
      <c r="BR123" s="274">
        <v>43</v>
      </c>
      <c r="BS123" s="274">
        <v>35</v>
      </c>
      <c r="BT123" s="274">
        <v>42</v>
      </c>
      <c r="BU123" s="274">
        <v>38</v>
      </c>
      <c r="BV123" s="274">
        <v>22</v>
      </c>
      <c r="BW123" s="274">
        <v>34</v>
      </c>
      <c r="BX123" s="274">
        <v>50</v>
      </c>
      <c r="BY123" s="274">
        <v>31</v>
      </c>
      <c r="BZ123" s="274">
        <v>29</v>
      </c>
      <c r="CA123" s="274">
        <v>30</v>
      </c>
      <c r="CB123" s="274">
        <v>28</v>
      </c>
      <c r="CC123" s="274">
        <v>31</v>
      </c>
      <c r="CD123" s="274">
        <v>21</v>
      </c>
      <c r="CE123" s="274">
        <v>14</v>
      </c>
      <c r="CF123" s="274">
        <v>27</v>
      </c>
      <c r="CG123" s="274">
        <v>17</v>
      </c>
      <c r="CH123" s="274">
        <v>26</v>
      </c>
      <c r="CI123" s="274">
        <v>12</v>
      </c>
      <c r="CJ123" s="274">
        <v>9</v>
      </c>
      <c r="CK123" s="274">
        <v>9</v>
      </c>
      <c r="CL123" s="274">
        <v>7</v>
      </c>
      <c r="CM123" s="274">
        <v>6</v>
      </c>
      <c r="CN123" s="274">
        <v>6</v>
      </c>
      <c r="CO123" s="274">
        <v>18</v>
      </c>
    </row>
    <row r="124" spans="1:93" ht="19.95" customHeight="1">
      <c r="A124" s="274" t="s">
        <v>526</v>
      </c>
      <c r="B124" s="274">
        <v>4715</v>
      </c>
      <c r="C124" s="274">
        <v>40</v>
      </c>
      <c r="D124" s="274">
        <v>43</v>
      </c>
      <c r="E124" s="274">
        <v>36</v>
      </c>
      <c r="F124" s="274">
        <v>39</v>
      </c>
      <c r="G124" s="274">
        <v>44</v>
      </c>
      <c r="H124" s="274">
        <v>31</v>
      </c>
      <c r="I124" s="274">
        <v>40</v>
      </c>
      <c r="J124" s="274">
        <v>14</v>
      </c>
      <c r="K124" s="274">
        <v>43</v>
      </c>
      <c r="L124" s="274">
        <v>41</v>
      </c>
      <c r="M124" s="274">
        <v>22</v>
      </c>
      <c r="N124" s="274">
        <v>35</v>
      </c>
      <c r="O124" s="274">
        <v>36</v>
      </c>
      <c r="P124" s="274">
        <v>27</v>
      </c>
      <c r="Q124" s="274">
        <v>32</v>
      </c>
      <c r="R124" s="274">
        <v>33</v>
      </c>
      <c r="S124" s="274">
        <v>44</v>
      </c>
      <c r="T124" s="274">
        <v>20</v>
      </c>
      <c r="U124" s="274">
        <v>22</v>
      </c>
      <c r="V124" s="274">
        <v>23</v>
      </c>
      <c r="W124" s="274">
        <v>16</v>
      </c>
      <c r="X124" s="274">
        <v>20</v>
      </c>
      <c r="Y124" s="274">
        <v>38</v>
      </c>
      <c r="Z124" s="274">
        <v>41</v>
      </c>
      <c r="AA124" s="274">
        <v>60</v>
      </c>
      <c r="AB124" s="274">
        <v>89</v>
      </c>
      <c r="AC124" s="274">
        <v>83</v>
      </c>
      <c r="AD124" s="274">
        <v>99</v>
      </c>
      <c r="AE124" s="274">
        <v>124</v>
      </c>
      <c r="AF124" s="274">
        <v>137</v>
      </c>
      <c r="AG124" s="274">
        <v>136</v>
      </c>
      <c r="AH124" s="274">
        <v>126</v>
      </c>
      <c r="AI124" s="274">
        <v>137</v>
      </c>
      <c r="AJ124" s="274">
        <v>144</v>
      </c>
      <c r="AK124" s="274">
        <v>152</v>
      </c>
      <c r="AL124" s="274">
        <v>138</v>
      </c>
      <c r="AM124" s="274">
        <v>160</v>
      </c>
      <c r="AN124" s="274">
        <v>109</v>
      </c>
      <c r="AO124" s="274">
        <v>150</v>
      </c>
      <c r="AP124" s="274">
        <v>118</v>
      </c>
      <c r="AQ124" s="274">
        <v>119</v>
      </c>
      <c r="AR124" s="274">
        <v>110</v>
      </c>
      <c r="AS124" s="274">
        <v>88</v>
      </c>
      <c r="AT124" s="274">
        <v>43</v>
      </c>
      <c r="AU124" s="274">
        <v>65</v>
      </c>
      <c r="AV124" s="274">
        <v>72</v>
      </c>
      <c r="AW124" s="274">
        <v>55</v>
      </c>
      <c r="AX124" s="274">
        <v>54</v>
      </c>
      <c r="AY124" s="274">
        <v>78</v>
      </c>
      <c r="AZ124" s="274">
        <v>36</v>
      </c>
      <c r="BA124" s="274">
        <v>54</v>
      </c>
      <c r="BB124" s="274">
        <v>41</v>
      </c>
      <c r="BC124" s="274">
        <v>59</v>
      </c>
      <c r="BD124" s="274">
        <v>52</v>
      </c>
      <c r="BE124" s="274">
        <v>55</v>
      </c>
      <c r="BF124" s="274">
        <v>61</v>
      </c>
      <c r="BG124" s="274">
        <v>43</v>
      </c>
      <c r="BH124" s="274">
        <v>59</v>
      </c>
      <c r="BI124" s="274">
        <v>64</v>
      </c>
      <c r="BJ124" s="274">
        <v>43</v>
      </c>
      <c r="BK124" s="274">
        <v>30</v>
      </c>
      <c r="BL124" s="274">
        <v>47</v>
      </c>
      <c r="BM124" s="274">
        <v>41</v>
      </c>
      <c r="BN124" s="274">
        <v>36</v>
      </c>
      <c r="BO124" s="274">
        <v>37</v>
      </c>
      <c r="BP124" s="274">
        <v>45</v>
      </c>
      <c r="BQ124" s="274">
        <v>38</v>
      </c>
      <c r="BR124" s="274">
        <v>32</v>
      </c>
      <c r="BS124" s="274">
        <v>37</v>
      </c>
      <c r="BT124" s="274">
        <v>50</v>
      </c>
      <c r="BU124" s="274">
        <v>32</v>
      </c>
      <c r="BV124" s="274">
        <v>27</v>
      </c>
      <c r="BW124" s="274">
        <v>39</v>
      </c>
      <c r="BX124" s="274">
        <v>40</v>
      </c>
      <c r="BY124" s="274">
        <v>27</v>
      </c>
      <c r="BZ124" s="274">
        <v>23</v>
      </c>
      <c r="CA124" s="274">
        <v>15</v>
      </c>
      <c r="CB124" s="274">
        <v>18</v>
      </c>
      <c r="CC124" s="274">
        <v>9</v>
      </c>
      <c r="CD124" s="274">
        <v>12</v>
      </c>
      <c r="CE124" s="274">
        <v>10</v>
      </c>
      <c r="CF124" s="274">
        <v>9</v>
      </c>
      <c r="CG124" s="274">
        <v>13</v>
      </c>
      <c r="CH124" s="274">
        <v>12</v>
      </c>
      <c r="CI124" s="274">
        <v>10</v>
      </c>
      <c r="CJ124" s="274">
        <v>9</v>
      </c>
      <c r="CK124" s="274">
        <v>3</v>
      </c>
      <c r="CL124" s="274">
        <v>2</v>
      </c>
      <c r="CM124" s="274">
        <v>6</v>
      </c>
      <c r="CN124" s="274">
        <v>2</v>
      </c>
      <c r="CO124" s="274">
        <v>11</v>
      </c>
    </row>
    <row r="125" spans="1:93" ht="19.95" customHeight="1">
      <c r="A125" s="274" t="s">
        <v>527</v>
      </c>
      <c r="B125" s="274">
        <v>3341</v>
      </c>
      <c r="C125" s="274">
        <v>36</v>
      </c>
      <c r="D125" s="274">
        <v>39</v>
      </c>
      <c r="E125" s="274">
        <v>41</v>
      </c>
      <c r="F125" s="274">
        <v>47</v>
      </c>
      <c r="G125" s="274">
        <v>35</v>
      </c>
      <c r="H125" s="274">
        <v>35</v>
      </c>
      <c r="I125" s="274">
        <v>41</v>
      </c>
      <c r="J125" s="274">
        <v>54</v>
      </c>
      <c r="K125" s="274">
        <v>43</v>
      </c>
      <c r="L125" s="274">
        <v>43</v>
      </c>
      <c r="M125" s="274">
        <v>66</v>
      </c>
      <c r="N125" s="274">
        <v>51</v>
      </c>
      <c r="O125" s="274">
        <v>31</v>
      </c>
      <c r="P125" s="274">
        <v>35</v>
      </c>
      <c r="Q125" s="274">
        <v>31</v>
      </c>
      <c r="R125" s="274">
        <v>40</v>
      </c>
      <c r="S125" s="274">
        <v>36</v>
      </c>
      <c r="T125" s="274">
        <v>33</v>
      </c>
      <c r="U125" s="274">
        <v>28</v>
      </c>
      <c r="V125" s="274">
        <v>29</v>
      </c>
      <c r="W125" s="274">
        <v>42</v>
      </c>
      <c r="X125" s="274">
        <v>36</v>
      </c>
      <c r="Y125" s="274">
        <v>58</v>
      </c>
      <c r="Z125" s="274">
        <v>45</v>
      </c>
      <c r="AA125" s="274">
        <v>68</v>
      </c>
      <c r="AB125" s="274">
        <v>66</v>
      </c>
      <c r="AC125" s="274">
        <v>54</v>
      </c>
      <c r="AD125" s="274">
        <v>58</v>
      </c>
      <c r="AE125" s="274">
        <v>91</v>
      </c>
      <c r="AF125" s="274">
        <v>70</v>
      </c>
      <c r="AG125" s="274">
        <v>72</v>
      </c>
      <c r="AH125" s="274">
        <v>81</v>
      </c>
      <c r="AI125" s="274">
        <v>66</v>
      </c>
      <c r="AJ125" s="274">
        <v>71</v>
      </c>
      <c r="AK125" s="274">
        <v>88</v>
      </c>
      <c r="AL125" s="274">
        <v>47</v>
      </c>
      <c r="AM125" s="274">
        <v>73</v>
      </c>
      <c r="AN125" s="274">
        <v>59</v>
      </c>
      <c r="AO125" s="274">
        <v>61</v>
      </c>
      <c r="AP125" s="274">
        <v>51</v>
      </c>
      <c r="AQ125" s="274">
        <v>35</v>
      </c>
      <c r="AR125" s="274">
        <v>49</v>
      </c>
      <c r="AS125" s="274">
        <v>51</v>
      </c>
      <c r="AT125" s="274">
        <v>36</v>
      </c>
      <c r="AU125" s="274">
        <v>40</v>
      </c>
      <c r="AV125" s="274">
        <v>30</v>
      </c>
      <c r="AW125" s="274">
        <v>44</v>
      </c>
      <c r="AX125" s="274">
        <v>54</v>
      </c>
      <c r="AY125" s="274">
        <v>44</v>
      </c>
      <c r="AZ125" s="274">
        <v>41</v>
      </c>
      <c r="BA125" s="274">
        <v>44</v>
      </c>
      <c r="BB125" s="274">
        <v>41</v>
      </c>
      <c r="BC125" s="274">
        <v>52</v>
      </c>
      <c r="BD125" s="274">
        <v>50</v>
      </c>
      <c r="BE125" s="274">
        <v>43</v>
      </c>
      <c r="BF125" s="274">
        <v>48</v>
      </c>
      <c r="BG125" s="274">
        <v>35</v>
      </c>
      <c r="BH125" s="274">
        <v>22</v>
      </c>
      <c r="BI125" s="274">
        <v>36</v>
      </c>
      <c r="BJ125" s="274">
        <v>42</v>
      </c>
      <c r="BK125" s="274">
        <v>22</v>
      </c>
      <c r="BL125" s="274">
        <v>24</v>
      </c>
      <c r="BM125" s="274">
        <v>33</v>
      </c>
      <c r="BN125" s="274">
        <v>25</v>
      </c>
      <c r="BO125" s="274">
        <v>25</v>
      </c>
      <c r="BP125" s="274">
        <v>25</v>
      </c>
      <c r="BQ125" s="274">
        <v>20</v>
      </c>
      <c r="BR125" s="274">
        <v>16</v>
      </c>
      <c r="BS125" s="274">
        <v>24</v>
      </c>
      <c r="BT125" s="274">
        <v>12</v>
      </c>
      <c r="BU125" s="274">
        <v>27</v>
      </c>
      <c r="BV125" s="274">
        <v>18</v>
      </c>
      <c r="BW125" s="274">
        <v>19</v>
      </c>
      <c r="BX125" s="274">
        <v>12</v>
      </c>
      <c r="BY125" s="274">
        <v>17</v>
      </c>
      <c r="BZ125" s="274">
        <v>14</v>
      </c>
      <c r="CA125" s="274">
        <v>20</v>
      </c>
      <c r="CB125" s="274">
        <v>8</v>
      </c>
      <c r="CC125" s="274">
        <v>11</v>
      </c>
      <c r="CD125" s="274">
        <v>11</v>
      </c>
      <c r="CE125" s="274">
        <v>9</v>
      </c>
      <c r="CF125" s="274">
        <v>5</v>
      </c>
      <c r="CG125" s="274">
        <v>7</v>
      </c>
      <c r="CH125" s="274">
        <v>6</v>
      </c>
      <c r="CI125" s="274">
        <v>8</v>
      </c>
      <c r="CJ125" s="274">
        <v>7</v>
      </c>
      <c r="CK125" s="274">
        <v>5</v>
      </c>
      <c r="CL125" s="274">
        <v>3</v>
      </c>
      <c r="CM125" s="274">
        <v>3</v>
      </c>
      <c r="CN125" s="274">
        <v>4</v>
      </c>
      <c r="CO125" s="274">
        <v>13</v>
      </c>
    </row>
    <row r="126" spans="1:93" ht="19.95" customHeight="1">
      <c r="A126" s="274" t="s">
        <v>528</v>
      </c>
      <c r="B126" s="274">
        <v>4366</v>
      </c>
      <c r="C126" s="274">
        <v>61</v>
      </c>
      <c r="D126" s="274">
        <v>59</v>
      </c>
      <c r="E126" s="274">
        <v>66</v>
      </c>
      <c r="F126" s="274">
        <v>80</v>
      </c>
      <c r="G126" s="274">
        <v>67</v>
      </c>
      <c r="H126" s="274">
        <v>70</v>
      </c>
      <c r="I126" s="274">
        <v>56</v>
      </c>
      <c r="J126" s="274">
        <v>60</v>
      </c>
      <c r="K126" s="274">
        <v>70</v>
      </c>
      <c r="L126" s="274">
        <v>53</v>
      </c>
      <c r="M126" s="274">
        <v>42</v>
      </c>
      <c r="N126" s="274">
        <v>56</v>
      </c>
      <c r="O126" s="274">
        <v>61</v>
      </c>
      <c r="P126" s="274">
        <v>38</v>
      </c>
      <c r="Q126" s="274">
        <v>75</v>
      </c>
      <c r="R126" s="274">
        <v>71</v>
      </c>
      <c r="S126" s="274">
        <v>47</v>
      </c>
      <c r="T126" s="274">
        <v>48</v>
      </c>
      <c r="U126" s="274">
        <v>57</v>
      </c>
      <c r="V126" s="274">
        <v>42</v>
      </c>
      <c r="W126" s="274">
        <v>40</v>
      </c>
      <c r="X126" s="274">
        <v>41</v>
      </c>
      <c r="Y126" s="274">
        <v>49</v>
      </c>
      <c r="Z126" s="274">
        <v>43</v>
      </c>
      <c r="AA126" s="274">
        <v>44</v>
      </c>
      <c r="AB126" s="274">
        <v>63</v>
      </c>
      <c r="AC126" s="274">
        <v>50</v>
      </c>
      <c r="AD126" s="274">
        <v>61</v>
      </c>
      <c r="AE126" s="274">
        <v>61</v>
      </c>
      <c r="AF126" s="274">
        <v>73</v>
      </c>
      <c r="AG126" s="274">
        <v>66</v>
      </c>
      <c r="AH126" s="274">
        <v>85</v>
      </c>
      <c r="AI126" s="274">
        <v>74</v>
      </c>
      <c r="AJ126" s="274">
        <v>55</v>
      </c>
      <c r="AK126" s="274">
        <v>86</v>
      </c>
      <c r="AL126" s="274">
        <v>53</v>
      </c>
      <c r="AM126" s="274">
        <v>83</v>
      </c>
      <c r="AN126" s="274">
        <v>53</v>
      </c>
      <c r="AO126" s="274">
        <v>76</v>
      </c>
      <c r="AP126" s="274">
        <v>77</v>
      </c>
      <c r="AQ126" s="274">
        <v>55</v>
      </c>
      <c r="AR126" s="274">
        <v>82</v>
      </c>
      <c r="AS126" s="274">
        <v>39</v>
      </c>
      <c r="AT126" s="274">
        <v>46</v>
      </c>
      <c r="AU126" s="274">
        <v>67</v>
      </c>
      <c r="AV126" s="274">
        <v>67</v>
      </c>
      <c r="AW126" s="274">
        <v>58</v>
      </c>
      <c r="AX126" s="274">
        <v>67</v>
      </c>
      <c r="AY126" s="274">
        <v>68</v>
      </c>
      <c r="AZ126" s="274">
        <v>60</v>
      </c>
      <c r="BA126" s="274">
        <v>69</v>
      </c>
      <c r="BB126" s="274">
        <v>68</v>
      </c>
      <c r="BC126" s="274">
        <v>76</v>
      </c>
      <c r="BD126" s="274">
        <v>59</v>
      </c>
      <c r="BE126" s="274">
        <v>67</v>
      </c>
      <c r="BF126" s="274">
        <v>62</v>
      </c>
      <c r="BG126" s="274">
        <v>58</v>
      </c>
      <c r="BH126" s="274">
        <v>80</v>
      </c>
      <c r="BI126" s="274">
        <v>56</v>
      </c>
      <c r="BJ126" s="274">
        <v>80</v>
      </c>
      <c r="BK126" s="274">
        <v>62</v>
      </c>
      <c r="BL126" s="274">
        <v>45</v>
      </c>
      <c r="BM126" s="274">
        <v>42</v>
      </c>
      <c r="BN126" s="274">
        <v>43</v>
      </c>
      <c r="BO126" s="274">
        <v>37</v>
      </c>
      <c r="BP126" s="274">
        <v>32</v>
      </c>
      <c r="BQ126" s="274">
        <v>46</v>
      </c>
      <c r="BR126" s="274">
        <v>33</v>
      </c>
      <c r="BS126" s="274">
        <v>25</v>
      </c>
      <c r="BT126" s="274">
        <v>31</v>
      </c>
      <c r="BU126" s="274">
        <v>24</v>
      </c>
      <c r="BV126" s="274">
        <v>25</v>
      </c>
      <c r="BW126" s="274">
        <v>20</v>
      </c>
      <c r="BX126" s="274">
        <v>13</v>
      </c>
      <c r="BY126" s="274">
        <v>14</v>
      </c>
      <c r="BZ126" s="274">
        <v>13</v>
      </c>
      <c r="CA126" s="274">
        <v>14</v>
      </c>
      <c r="CB126" s="274">
        <v>13</v>
      </c>
      <c r="CC126" s="274">
        <v>18</v>
      </c>
      <c r="CD126" s="274">
        <v>6</v>
      </c>
      <c r="CE126" s="274">
        <v>26</v>
      </c>
      <c r="CF126" s="274">
        <v>15</v>
      </c>
      <c r="CG126" s="274">
        <v>8</v>
      </c>
      <c r="CH126" s="274">
        <v>7</v>
      </c>
      <c r="CI126" s="274">
        <v>9</v>
      </c>
      <c r="CJ126" s="274">
        <v>11</v>
      </c>
      <c r="CK126" s="274">
        <v>3</v>
      </c>
      <c r="CL126" s="274">
        <v>6</v>
      </c>
      <c r="CM126" s="274">
        <v>5</v>
      </c>
      <c r="CN126" s="274">
        <v>10</v>
      </c>
      <c r="CO126" s="274">
        <v>14</v>
      </c>
    </row>
    <row r="127" spans="1:93" ht="19.95" customHeight="1">
      <c r="A127" s="274" t="s">
        <v>529</v>
      </c>
      <c r="B127" s="274">
        <v>6902</v>
      </c>
      <c r="C127" s="274">
        <v>84</v>
      </c>
      <c r="D127" s="274">
        <v>86</v>
      </c>
      <c r="E127" s="274">
        <v>76</v>
      </c>
      <c r="F127" s="274">
        <v>107</v>
      </c>
      <c r="G127" s="274">
        <v>86</v>
      </c>
      <c r="H127" s="274">
        <v>93</v>
      </c>
      <c r="I127" s="274">
        <v>104</v>
      </c>
      <c r="J127" s="274">
        <v>101</v>
      </c>
      <c r="K127" s="274">
        <v>94</v>
      </c>
      <c r="L127" s="274">
        <v>110</v>
      </c>
      <c r="M127" s="274">
        <v>86</v>
      </c>
      <c r="N127" s="274">
        <v>71</v>
      </c>
      <c r="O127" s="274">
        <v>91</v>
      </c>
      <c r="P127" s="274">
        <v>110</v>
      </c>
      <c r="Q127" s="274">
        <v>107</v>
      </c>
      <c r="R127" s="274">
        <v>93</v>
      </c>
      <c r="S127" s="274">
        <v>73</v>
      </c>
      <c r="T127" s="274">
        <v>85</v>
      </c>
      <c r="U127" s="274">
        <v>71</v>
      </c>
      <c r="V127" s="274">
        <v>83</v>
      </c>
      <c r="W127" s="274">
        <v>84</v>
      </c>
      <c r="X127" s="274">
        <v>68</v>
      </c>
      <c r="Y127" s="274">
        <v>94</v>
      </c>
      <c r="Z127" s="274">
        <v>114</v>
      </c>
      <c r="AA127" s="274">
        <v>120</v>
      </c>
      <c r="AB127" s="274">
        <v>104</v>
      </c>
      <c r="AC127" s="274">
        <v>129</v>
      </c>
      <c r="AD127" s="274">
        <v>114</v>
      </c>
      <c r="AE127" s="274">
        <v>127</v>
      </c>
      <c r="AF127" s="274">
        <v>149</v>
      </c>
      <c r="AG127" s="274">
        <v>125</v>
      </c>
      <c r="AH127" s="274">
        <v>152</v>
      </c>
      <c r="AI127" s="274">
        <v>99</v>
      </c>
      <c r="AJ127" s="274">
        <v>90</v>
      </c>
      <c r="AK127" s="274">
        <v>112</v>
      </c>
      <c r="AL127" s="274">
        <v>141</v>
      </c>
      <c r="AM127" s="274">
        <v>106</v>
      </c>
      <c r="AN127" s="274">
        <v>108</v>
      </c>
      <c r="AO127" s="274">
        <v>78</v>
      </c>
      <c r="AP127" s="274">
        <v>82</v>
      </c>
      <c r="AQ127" s="274">
        <v>91</v>
      </c>
      <c r="AR127" s="274">
        <v>88</v>
      </c>
      <c r="AS127" s="274">
        <v>61</v>
      </c>
      <c r="AT127" s="274">
        <v>69</v>
      </c>
      <c r="AU127" s="274">
        <v>54</v>
      </c>
      <c r="AV127" s="274">
        <v>79</v>
      </c>
      <c r="AW127" s="274">
        <v>78</v>
      </c>
      <c r="AX127" s="274">
        <v>70</v>
      </c>
      <c r="AY127" s="274">
        <v>78</v>
      </c>
      <c r="AZ127" s="274">
        <v>84</v>
      </c>
      <c r="BA127" s="274">
        <v>82</v>
      </c>
      <c r="BB127" s="274">
        <v>74</v>
      </c>
      <c r="BC127" s="274">
        <v>92</v>
      </c>
      <c r="BD127" s="274">
        <v>97</v>
      </c>
      <c r="BE127" s="274">
        <v>81</v>
      </c>
      <c r="BF127" s="274">
        <v>120</v>
      </c>
      <c r="BG127" s="274">
        <v>109</v>
      </c>
      <c r="BH127" s="274">
        <v>91</v>
      </c>
      <c r="BI127" s="274">
        <v>97</v>
      </c>
      <c r="BJ127" s="274">
        <v>91</v>
      </c>
      <c r="BK127" s="274">
        <v>85</v>
      </c>
      <c r="BL127" s="274">
        <v>88</v>
      </c>
      <c r="BM127" s="274">
        <v>75</v>
      </c>
      <c r="BN127" s="274">
        <v>93</v>
      </c>
      <c r="BO127" s="274">
        <v>48</v>
      </c>
      <c r="BP127" s="274">
        <v>56</v>
      </c>
      <c r="BQ127" s="274">
        <v>58</v>
      </c>
      <c r="BR127" s="274">
        <v>60</v>
      </c>
      <c r="BS127" s="274">
        <v>34</v>
      </c>
      <c r="BT127" s="274">
        <v>47</v>
      </c>
      <c r="BU127" s="274">
        <v>43</v>
      </c>
      <c r="BV127" s="274">
        <v>61</v>
      </c>
      <c r="BW127" s="274">
        <v>44</v>
      </c>
      <c r="BX127" s="274">
        <v>48</v>
      </c>
      <c r="BY127" s="274">
        <v>42</v>
      </c>
      <c r="BZ127" s="274">
        <v>40</v>
      </c>
      <c r="CA127" s="274">
        <v>38</v>
      </c>
      <c r="CB127" s="274">
        <v>20</v>
      </c>
      <c r="CC127" s="274">
        <v>21</v>
      </c>
      <c r="CD127" s="274">
        <v>27</v>
      </c>
      <c r="CE127" s="274">
        <v>24</v>
      </c>
      <c r="CF127" s="274">
        <v>23</v>
      </c>
      <c r="CG127" s="274">
        <v>18</v>
      </c>
      <c r="CH127" s="274">
        <v>23</v>
      </c>
      <c r="CI127" s="274">
        <v>15</v>
      </c>
      <c r="CJ127" s="274">
        <v>17</v>
      </c>
      <c r="CK127" s="274">
        <v>9</v>
      </c>
      <c r="CL127" s="274">
        <v>14</v>
      </c>
      <c r="CM127" s="274">
        <v>8</v>
      </c>
      <c r="CN127" s="274">
        <v>10</v>
      </c>
      <c r="CO127" s="274">
        <v>20</v>
      </c>
    </row>
    <row r="128" spans="1:93" ht="19.95" customHeight="1">
      <c r="A128" s="274" t="s">
        <v>530</v>
      </c>
      <c r="B128" s="274">
        <v>7073</v>
      </c>
      <c r="C128" s="274">
        <v>79</v>
      </c>
      <c r="D128" s="274">
        <v>77</v>
      </c>
      <c r="E128" s="274">
        <v>74</v>
      </c>
      <c r="F128" s="274">
        <v>82</v>
      </c>
      <c r="G128" s="274">
        <v>77</v>
      </c>
      <c r="H128" s="274">
        <v>71</v>
      </c>
      <c r="I128" s="274">
        <v>85</v>
      </c>
      <c r="J128" s="274">
        <v>69</v>
      </c>
      <c r="K128" s="274">
        <v>71</v>
      </c>
      <c r="L128" s="274">
        <v>69</v>
      </c>
      <c r="M128" s="274">
        <v>56</v>
      </c>
      <c r="N128" s="274">
        <v>74</v>
      </c>
      <c r="O128" s="274">
        <v>66</v>
      </c>
      <c r="P128" s="274">
        <v>67</v>
      </c>
      <c r="Q128" s="274">
        <v>81</v>
      </c>
      <c r="R128" s="274">
        <v>70</v>
      </c>
      <c r="S128" s="274">
        <v>94</v>
      </c>
      <c r="T128" s="274">
        <v>103</v>
      </c>
      <c r="U128" s="274">
        <v>80</v>
      </c>
      <c r="V128" s="274">
        <v>78</v>
      </c>
      <c r="W128" s="274">
        <v>85</v>
      </c>
      <c r="X128" s="274">
        <v>83</v>
      </c>
      <c r="Y128" s="274">
        <v>106</v>
      </c>
      <c r="Z128" s="274">
        <v>117</v>
      </c>
      <c r="AA128" s="274">
        <v>137</v>
      </c>
      <c r="AB128" s="274">
        <v>148</v>
      </c>
      <c r="AC128" s="274">
        <v>125</v>
      </c>
      <c r="AD128" s="274">
        <v>161</v>
      </c>
      <c r="AE128" s="274">
        <v>162</v>
      </c>
      <c r="AF128" s="274">
        <v>192</v>
      </c>
      <c r="AG128" s="274">
        <v>191</v>
      </c>
      <c r="AH128" s="274">
        <v>168</v>
      </c>
      <c r="AI128" s="274">
        <v>137</v>
      </c>
      <c r="AJ128" s="274">
        <v>120</v>
      </c>
      <c r="AK128" s="274">
        <v>150</v>
      </c>
      <c r="AL128" s="274">
        <v>119</v>
      </c>
      <c r="AM128" s="274">
        <v>127</v>
      </c>
      <c r="AN128" s="274">
        <v>110</v>
      </c>
      <c r="AO128" s="274">
        <v>133</v>
      </c>
      <c r="AP128" s="274">
        <v>99</v>
      </c>
      <c r="AQ128" s="274">
        <v>107</v>
      </c>
      <c r="AR128" s="274">
        <v>108</v>
      </c>
      <c r="AS128" s="274">
        <v>58</v>
      </c>
      <c r="AT128" s="274">
        <v>91</v>
      </c>
      <c r="AU128" s="274">
        <v>81</v>
      </c>
      <c r="AV128" s="274">
        <v>64</v>
      </c>
      <c r="AW128" s="274">
        <v>67</v>
      </c>
      <c r="AX128" s="274">
        <v>80</v>
      </c>
      <c r="AY128" s="274">
        <v>64</v>
      </c>
      <c r="AZ128" s="274">
        <v>76</v>
      </c>
      <c r="BA128" s="274">
        <v>103</v>
      </c>
      <c r="BB128" s="274">
        <v>78</v>
      </c>
      <c r="BC128" s="274">
        <v>94</v>
      </c>
      <c r="BD128" s="274">
        <v>75</v>
      </c>
      <c r="BE128" s="274">
        <v>90</v>
      </c>
      <c r="BF128" s="274">
        <v>109</v>
      </c>
      <c r="BG128" s="274">
        <v>94</v>
      </c>
      <c r="BH128" s="274">
        <v>92</v>
      </c>
      <c r="BI128" s="274">
        <v>93</v>
      </c>
      <c r="BJ128" s="274">
        <v>74</v>
      </c>
      <c r="BK128" s="274">
        <v>85</v>
      </c>
      <c r="BL128" s="274">
        <v>91</v>
      </c>
      <c r="BM128" s="274">
        <v>69</v>
      </c>
      <c r="BN128" s="274">
        <v>62</v>
      </c>
      <c r="BO128" s="274">
        <v>74</v>
      </c>
      <c r="BP128" s="274">
        <v>50</v>
      </c>
      <c r="BQ128" s="274">
        <v>45</v>
      </c>
      <c r="BR128" s="274">
        <v>50</v>
      </c>
      <c r="BS128" s="274">
        <v>50</v>
      </c>
      <c r="BT128" s="274">
        <v>38</v>
      </c>
      <c r="BU128" s="274">
        <v>32</v>
      </c>
      <c r="BV128" s="274">
        <v>51</v>
      </c>
      <c r="BW128" s="274">
        <v>50</v>
      </c>
      <c r="BX128" s="274">
        <v>42</v>
      </c>
      <c r="BY128" s="274">
        <v>33</v>
      </c>
      <c r="BZ128" s="274">
        <v>29</v>
      </c>
      <c r="CA128" s="274">
        <v>35</v>
      </c>
      <c r="CB128" s="274">
        <v>29</v>
      </c>
      <c r="CC128" s="274">
        <v>39</v>
      </c>
      <c r="CD128" s="274">
        <v>26</v>
      </c>
      <c r="CE128" s="274">
        <v>23</v>
      </c>
      <c r="CF128" s="274">
        <v>29</v>
      </c>
      <c r="CG128" s="274">
        <v>19</v>
      </c>
      <c r="CH128" s="274">
        <v>18</v>
      </c>
      <c r="CI128" s="274">
        <v>25</v>
      </c>
      <c r="CJ128" s="274">
        <v>20</v>
      </c>
      <c r="CK128" s="274">
        <v>10</v>
      </c>
      <c r="CL128" s="274">
        <v>16</v>
      </c>
      <c r="CM128" s="274">
        <v>10</v>
      </c>
      <c r="CN128" s="274">
        <v>4</v>
      </c>
      <c r="CO128" s="274">
        <v>28</v>
      </c>
    </row>
    <row r="129" spans="1:93" ht="19.95" customHeight="1">
      <c r="A129" s="274" t="s">
        <v>531</v>
      </c>
      <c r="B129" s="274">
        <v>6153</v>
      </c>
      <c r="C129" s="274">
        <v>52</v>
      </c>
      <c r="D129" s="274">
        <v>57</v>
      </c>
      <c r="E129" s="274">
        <v>57</v>
      </c>
      <c r="F129" s="274">
        <v>57</v>
      </c>
      <c r="G129" s="274">
        <v>59</v>
      </c>
      <c r="H129" s="274">
        <v>63</v>
      </c>
      <c r="I129" s="274">
        <v>51</v>
      </c>
      <c r="J129" s="274">
        <v>56</v>
      </c>
      <c r="K129" s="274">
        <v>75</v>
      </c>
      <c r="L129" s="274">
        <v>58</v>
      </c>
      <c r="M129" s="274">
        <v>51</v>
      </c>
      <c r="N129" s="274">
        <v>87</v>
      </c>
      <c r="O129" s="274">
        <v>57</v>
      </c>
      <c r="P129" s="274">
        <v>55</v>
      </c>
      <c r="Q129" s="274">
        <v>47</v>
      </c>
      <c r="R129" s="274">
        <v>58</v>
      </c>
      <c r="S129" s="274">
        <v>60</v>
      </c>
      <c r="T129" s="274">
        <v>46</v>
      </c>
      <c r="U129" s="274">
        <v>47</v>
      </c>
      <c r="V129" s="274">
        <v>39</v>
      </c>
      <c r="W129" s="274">
        <v>41</v>
      </c>
      <c r="X129" s="274">
        <v>41</v>
      </c>
      <c r="Y129" s="274">
        <v>56</v>
      </c>
      <c r="Z129" s="274">
        <v>48</v>
      </c>
      <c r="AA129" s="274">
        <v>92</v>
      </c>
      <c r="AB129" s="274">
        <v>107</v>
      </c>
      <c r="AC129" s="274">
        <v>117</v>
      </c>
      <c r="AD129" s="274">
        <v>110</v>
      </c>
      <c r="AE129" s="274">
        <v>158</v>
      </c>
      <c r="AF129" s="274">
        <v>127</v>
      </c>
      <c r="AG129" s="274">
        <v>130</v>
      </c>
      <c r="AH129" s="274">
        <v>158</v>
      </c>
      <c r="AI129" s="274">
        <v>119</v>
      </c>
      <c r="AJ129" s="274">
        <v>133</v>
      </c>
      <c r="AK129" s="274">
        <v>130</v>
      </c>
      <c r="AL129" s="274">
        <v>140</v>
      </c>
      <c r="AM129" s="274">
        <v>102</v>
      </c>
      <c r="AN129" s="274">
        <v>115</v>
      </c>
      <c r="AO129" s="274">
        <v>118</v>
      </c>
      <c r="AP129" s="274">
        <v>112</v>
      </c>
      <c r="AQ129" s="274">
        <v>99</v>
      </c>
      <c r="AR129" s="274">
        <v>116</v>
      </c>
      <c r="AS129" s="274">
        <v>91</v>
      </c>
      <c r="AT129" s="274">
        <v>78</v>
      </c>
      <c r="AU129" s="274">
        <v>76</v>
      </c>
      <c r="AV129" s="274">
        <v>80</v>
      </c>
      <c r="AW129" s="274">
        <v>60</v>
      </c>
      <c r="AX129" s="274">
        <v>59</v>
      </c>
      <c r="AY129" s="274">
        <v>94</v>
      </c>
      <c r="AZ129" s="274">
        <v>91</v>
      </c>
      <c r="BA129" s="274">
        <v>91</v>
      </c>
      <c r="BB129" s="274">
        <v>87</v>
      </c>
      <c r="BC129" s="274">
        <v>88</v>
      </c>
      <c r="BD129" s="274">
        <v>85</v>
      </c>
      <c r="BE129" s="274">
        <v>108</v>
      </c>
      <c r="BF129" s="274">
        <v>91</v>
      </c>
      <c r="BG129" s="274">
        <v>88</v>
      </c>
      <c r="BH129" s="274">
        <v>84</v>
      </c>
      <c r="BI129" s="274">
        <v>74</v>
      </c>
      <c r="BJ129" s="274">
        <v>78</v>
      </c>
      <c r="BK129" s="274">
        <v>63</v>
      </c>
      <c r="BL129" s="274">
        <v>78</v>
      </c>
      <c r="BM129" s="274">
        <v>76</v>
      </c>
      <c r="BN129" s="274">
        <v>98</v>
      </c>
      <c r="BO129" s="274">
        <v>67</v>
      </c>
      <c r="BP129" s="274">
        <v>60</v>
      </c>
      <c r="BQ129" s="274">
        <v>52</v>
      </c>
      <c r="BR129" s="274">
        <v>37</v>
      </c>
      <c r="BS129" s="274">
        <v>45</v>
      </c>
      <c r="BT129" s="274">
        <v>55</v>
      </c>
      <c r="BU129" s="274">
        <v>51</v>
      </c>
      <c r="BV129" s="274">
        <v>48</v>
      </c>
      <c r="BW129" s="274">
        <v>51</v>
      </c>
      <c r="BX129" s="274">
        <v>46</v>
      </c>
      <c r="BY129" s="274">
        <v>28</v>
      </c>
      <c r="BZ129" s="274">
        <v>23</v>
      </c>
      <c r="CA129" s="274">
        <v>42</v>
      </c>
      <c r="CB129" s="274">
        <v>31</v>
      </c>
      <c r="CC129" s="274">
        <v>21</v>
      </c>
      <c r="CD129" s="274">
        <v>13</v>
      </c>
      <c r="CE129" s="274">
        <v>24</v>
      </c>
      <c r="CF129" s="274">
        <v>20</v>
      </c>
      <c r="CG129" s="274">
        <v>19</v>
      </c>
      <c r="CH129" s="274">
        <v>16</v>
      </c>
      <c r="CI129" s="274">
        <v>11</v>
      </c>
      <c r="CJ129" s="274">
        <v>13</v>
      </c>
      <c r="CK129" s="274">
        <v>8</v>
      </c>
      <c r="CL129" s="274">
        <v>8</v>
      </c>
      <c r="CM129" s="274">
        <v>11</v>
      </c>
      <c r="CN129" s="274">
        <v>8</v>
      </c>
      <c r="CO129" s="274">
        <v>26</v>
      </c>
    </row>
    <row r="130" spans="1:93" ht="19.95" customHeight="1">
      <c r="A130" s="274" t="s">
        <v>532</v>
      </c>
      <c r="B130" s="274">
        <v>8242</v>
      </c>
      <c r="C130" s="274">
        <v>78</v>
      </c>
      <c r="D130" s="274">
        <v>100</v>
      </c>
      <c r="E130" s="274">
        <v>101</v>
      </c>
      <c r="F130" s="274">
        <v>105</v>
      </c>
      <c r="G130" s="274">
        <v>112</v>
      </c>
      <c r="H130" s="274">
        <v>108</v>
      </c>
      <c r="I130" s="274">
        <v>102</v>
      </c>
      <c r="J130" s="274">
        <v>101</v>
      </c>
      <c r="K130" s="274">
        <v>105</v>
      </c>
      <c r="L130" s="274">
        <v>86</v>
      </c>
      <c r="M130" s="274">
        <v>102</v>
      </c>
      <c r="N130" s="274">
        <v>97</v>
      </c>
      <c r="O130" s="274">
        <v>90</v>
      </c>
      <c r="P130" s="274">
        <v>69</v>
      </c>
      <c r="Q130" s="274">
        <v>90</v>
      </c>
      <c r="R130" s="274">
        <v>73</v>
      </c>
      <c r="S130" s="274">
        <v>68</v>
      </c>
      <c r="T130" s="274">
        <v>74</v>
      </c>
      <c r="U130" s="274">
        <v>91</v>
      </c>
      <c r="V130" s="274">
        <v>59</v>
      </c>
      <c r="W130" s="274">
        <v>97</v>
      </c>
      <c r="X130" s="274">
        <v>82</v>
      </c>
      <c r="Y130" s="274">
        <v>95</v>
      </c>
      <c r="Z130" s="274">
        <v>114</v>
      </c>
      <c r="AA130" s="274">
        <v>123</v>
      </c>
      <c r="AB130" s="274">
        <v>135</v>
      </c>
      <c r="AC130" s="274">
        <v>158</v>
      </c>
      <c r="AD130" s="274">
        <v>167</v>
      </c>
      <c r="AE130" s="274">
        <v>182</v>
      </c>
      <c r="AF130" s="274">
        <v>182</v>
      </c>
      <c r="AG130" s="274">
        <v>180</v>
      </c>
      <c r="AH130" s="274">
        <v>168</v>
      </c>
      <c r="AI130" s="274">
        <v>171</v>
      </c>
      <c r="AJ130" s="274">
        <v>155</v>
      </c>
      <c r="AK130" s="274">
        <v>162</v>
      </c>
      <c r="AL130" s="274">
        <v>162</v>
      </c>
      <c r="AM130" s="274">
        <v>102</v>
      </c>
      <c r="AN130" s="274">
        <v>120</v>
      </c>
      <c r="AO130" s="274">
        <v>121</v>
      </c>
      <c r="AP130" s="274">
        <v>112</v>
      </c>
      <c r="AQ130" s="274">
        <v>129</v>
      </c>
      <c r="AR130" s="274">
        <v>135</v>
      </c>
      <c r="AS130" s="274">
        <v>123</v>
      </c>
      <c r="AT130" s="274">
        <v>94</v>
      </c>
      <c r="AU130" s="274">
        <v>118</v>
      </c>
      <c r="AV130" s="274">
        <v>107</v>
      </c>
      <c r="AW130" s="274">
        <v>104</v>
      </c>
      <c r="AX130" s="274">
        <v>86</v>
      </c>
      <c r="AY130" s="274">
        <v>94</v>
      </c>
      <c r="AZ130" s="274">
        <v>116</v>
      </c>
      <c r="BA130" s="274">
        <v>104</v>
      </c>
      <c r="BB130" s="274">
        <v>100</v>
      </c>
      <c r="BC130" s="274">
        <v>92</v>
      </c>
      <c r="BD130" s="274">
        <v>103</v>
      </c>
      <c r="BE130" s="274">
        <v>92</v>
      </c>
      <c r="BF130" s="274">
        <v>105</v>
      </c>
      <c r="BG130" s="274">
        <v>122</v>
      </c>
      <c r="BH130" s="274">
        <v>110</v>
      </c>
      <c r="BI130" s="274">
        <v>100</v>
      </c>
      <c r="BJ130" s="274">
        <v>115</v>
      </c>
      <c r="BK130" s="274">
        <v>123</v>
      </c>
      <c r="BL130" s="274">
        <v>87</v>
      </c>
      <c r="BM130" s="274">
        <v>83</v>
      </c>
      <c r="BN130" s="274">
        <v>96</v>
      </c>
      <c r="BO130" s="274">
        <v>106</v>
      </c>
      <c r="BP130" s="274">
        <v>104</v>
      </c>
      <c r="BQ130" s="274">
        <v>69</v>
      </c>
      <c r="BR130" s="274">
        <v>65</v>
      </c>
      <c r="BS130" s="274">
        <v>67</v>
      </c>
      <c r="BT130" s="274">
        <v>50</v>
      </c>
      <c r="BU130" s="274">
        <v>47</v>
      </c>
      <c r="BV130" s="274">
        <v>59</v>
      </c>
      <c r="BW130" s="274">
        <v>51</v>
      </c>
      <c r="BX130" s="274">
        <v>58</v>
      </c>
      <c r="BY130" s="274">
        <v>46</v>
      </c>
      <c r="BZ130" s="274">
        <v>43</v>
      </c>
      <c r="CA130" s="274">
        <v>46</v>
      </c>
      <c r="CB130" s="274">
        <v>31</v>
      </c>
      <c r="CC130" s="274">
        <v>29</v>
      </c>
      <c r="CD130" s="274">
        <v>28</v>
      </c>
      <c r="CE130" s="274">
        <v>27</v>
      </c>
      <c r="CF130" s="274">
        <v>23</v>
      </c>
      <c r="CG130" s="274">
        <v>36</v>
      </c>
      <c r="CH130" s="274">
        <v>17</v>
      </c>
      <c r="CI130" s="274">
        <v>23</v>
      </c>
      <c r="CJ130" s="274">
        <v>14</v>
      </c>
      <c r="CK130" s="274">
        <v>17</v>
      </c>
      <c r="CL130" s="274">
        <v>12</v>
      </c>
      <c r="CM130" s="274">
        <v>6</v>
      </c>
      <c r="CN130" s="274">
        <v>6</v>
      </c>
      <c r="CO130" s="274">
        <v>25</v>
      </c>
    </row>
    <row r="131" spans="1:93" ht="19.95" customHeight="1">
      <c r="A131" s="274" t="s">
        <v>533</v>
      </c>
      <c r="B131" s="274">
        <v>2179</v>
      </c>
      <c r="C131" s="274">
        <v>30</v>
      </c>
      <c r="D131" s="274">
        <v>28</v>
      </c>
      <c r="E131" s="274">
        <v>27</v>
      </c>
      <c r="F131" s="274">
        <v>33</v>
      </c>
      <c r="G131" s="274">
        <v>35</v>
      </c>
      <c r="H131" s="274">
        <v>29</v>
      </c>
      <c r="I131" s="274">
        <v>27</v>
      </c>
      <c r="J131" s="274">
        <v>35</v>
      </c>
      <c r="K131" s="274">
        <v>35</v>
      </c>
      <c r="L131" s="274">
        <v>40</v>
      </c>
      <c r="M131" s="274">
        <v>36</v>
      </c>
      <c r="N131" s="274">
        <v>38</v>
      </c>
      <c r="O131" s="274">
        <v>26</v>
      </c>
      <c r="P131" s="274">
        <v>30</v>
      </c>
      <c r="Q131" s="274">
        <v>30</v>
      </c>
      <c r="R131" s="274">
        <v>27</v>
      </c>
      <c r="S131" s="274">
        <v>25</v>
      </c>
      <c r="T131" s="274">
        <v>22</v>
      </c>
      <c r="U131" s="274">
        <v>26</v>
      </c>
      <c r="V131" s="274">
        <v>20</v>
      </c>
      <c r="W131" s="274">
        <v>20</v>
      </c>
      <c r="X131" s="274">
        <v>17</v>
      </c>
      <c r="Y131" s="274">
        <v>25</v>
      </c>
      <c r="Z131" s="274">
        <v>37</v>
      </c>
      <c r="AA131" s="274">
        <v>28</v>
      </c>
      <c r="AB131" s="274">
        <v>21</v>
      </c>
      <c r="AC131" s="274">
        <v>36</v>
      </c>
      <c r="AD131" s="274">
        <v>50</v>
      </c>
      <c r="AE131" s="274">
        <v>44</v>
      </c>
      <c r="AF131" s="274">
        <v>32</v>
      </c>
      <c r="AG131" s="274">
        <v>32</v>
      </c>
      <c r="AH131" s="274">
        <v>38</v>
      </c>
      <c r="AI131" s="274">
        <v>38</v>
      </c>
      <c r="AJ131" s="274">
        <v>41</v>
      </c>
      <c r="AK131" s="274">
        <v>39</v>
      </c>
      <c r="AL131" s="274">
        <v>31</v>
      </c>
      <c r="AM131" s="274">
        <v>29</v>
      </c>
      <c r="AN131" s="274">
        <v>24</v>
      </c>
      <c r="AO131" s="274">
        <v>23</v>
      </c>
      <c r="AP131" s="274">
        <v>26</v>
      </c>
      <c r="AQ131" s="274">
        <v>39</v>
      </c>
      <c r="AR131" s="274">
        <v>23</v>
      </c>
      <c r="AS131" s="274">
        <v>30</v>
      </c>
      <c r="AT131" s="274">
        <v>26</v>
      </c>
      <c r="AU131" s="274">
        <v>27</v>
      </c>
      <c r="AV131" s="274">
        <v>17</v>
      </c>
      <c r="AW131" s="274">
        <v>23</v>
      </c>
      <c r="AX131" s="274">
        <v>26</v>
      </c>
      <c r="AY131" s="274">
        <v>11</v>
      </c>
      <c r="AZ131" s="274">
        <v>24</v>
      </c>
      <c r="BA131" s="274">
        <v>31</v>
      </c>
      <c r="BB131" s="274">
        <v>20</v>
      </c>
      <c r="BC131" s="274">
        <v>22</v>
      </c>
      <c r="BD131" s="274">
        <v>39</v>
      </c>
      <c r="BE131" s="274">
        <v>39</v>
      </c>
      <c r="BF131" s="274">
        <v>29</v>
      </c>
      <c r="BG131" s="274">
        <v>17</v>
      </c>
      <c r="BH131" s="274">
        <v>42</v>
      </c>
      <c r="BI131" s="274">
        <v>19</v>
      </c>
      <c r="BJ131" s="274">
        <v>21</v>
      </c>
      <c r="BK131" s="274">
        <v>26</v>
      </c>
      <c r="BL131" s="274">
        <v>27</v>
      </c>
      <c r="BM131" s="274">
        <v>23</v>
      </c>
      <c r="BN131" s="274">
        <v>32</v>
      </c>
      <c r="BO131" s="274">
        <v>15</v>
      </c>
      <c r="BP131" s="274">
        <v>24</v>
      </c>
      <c r="BQ131" s="274">
        <v>19</v>
      </c>
      <c r="BR131" s="274">
        <v>20</v>
      </c>
      <c r="BS131" s="274">
        <v>17</v>
      </c>
      <c r="BT131" s="274">
        <v>15</v>
      </c>
      <c r="BU131" s="274">
        <v>32</v>
      </c>
      <c r="BV131" s="274">
        <v>9</v>
      </c>
      <c r="BW131" s="274">
        <v>13</v>
      </c>
      <c r="BX131" s="274">
        <v>14</v>
      </c>
      <c r="BY131" s="274">
        <v>15</v>
      </c>
      <c r="BZ131" s="274">
        <v>10</v>
      </c>
      <c r="CA131" s="274">
        <v>19</v>
      </c>
      <c r="CB131" s="274">
        <v>14</v>
      </c>
      <c r="CC131" s="274">
        <v>7</v>
      </c>
      <c r="CD131" s="274">
        <v>12</v>
      </c>
      <c r="CE131" s="274">
        <v>7</v>
      </c>
      <c r="CF131" s="274">
        <v>11</v>
      </c>
      <c r="CG131" s="274">
        <v>5</v>
      </c>
      <c r="CH131" s="274">
        <v>11</v>
      </c>
      <c r="CI131" s="274">
        <v>3</v>
      </c>
      <c r="CJ131" s="274">
        <v>4</v>
      </c>
      <c r="CK131" s="274">
        <v>4</v>
      </c>
      <c r="CL131" s="274">
        <v>2</v>
      </c>
      <c r="CM131" s="274">
        <v>3</v>
      </c>
      <c r="CN131" s="274">
        <v>3</v>
      </c>
      <c r="CO131" s="274">
        <v>8</v>
      </c>
    </row>
    <row r="132" spans="1:93" ht="19.95" customHeight="1">
      <c r="A132" s="274" t="s">
        <v>534</v>
      </c>
      <c r="B132" s="274">
        <v>6046</v>
      </c>
      <c r="C132" s="274">
        <v>65</v>
      </c>
      <c r="D132" s="274">
        <v>68</v>
      </c>
      <c r="E132" s="274">
        <v>75</v>
      </c>
      <c r="F132" s="274">
        <v>91</v>
      </c>
      <c r="G132" s="274">
        <v>87</v>
      </c>
      <c r="H132" s="274">
        <v>67</v>
      </c>
      <c r="I132" s="274">
        <v>61</v>
      </c>
      <c r="J132" s="274">
        <v>61</v>
      </c>
      <c r="K132" s="274">
        <v>74</v>
      </c>
      <c r="L132" s="274">
        <v>92</v>
      </c>
      <c r="M132" s="274">
        <v>73</v>
      </c>
      <c r="N132" s="274">
        <v>62</v>
      </c>
      <c r="O132" s="274">
        <v>76</v>
      </c>
      <c r="P132" s="274">
        <v>66</v>
      </c>
      <c r="Q132" s="274">
        <v>61</v>
      </c>
      <c r="R132" s="274">
        <v>83</v>
      </c>
      <c r="S132" s="274">
        <v>58</v>
      </c>
      <c r="T132" s="274">
        <v>60</v>
      </c>
      <c r="U132" s="274">
        <v>57</v>
      </c>
      <c r="V132" s="274">
        <v>40</v>
      </c>
      <c r="W132" s="274">
        <v>56</v>
      </c>
      <c r="X132" s="274">
        <v>55</v>
      </c>
      <c r="Y132" s="274">
        <v>79</v>
      </c>
      <c r="Z132" s="274">
        <v>98</v>
      </c>
      <c r="AA132" s="274">
        <v>88</v>
      </c>
      <c r="AB132" s="274">
        <v>89</v>
      </c>
      <c r="AC132" s="274">
        <v>84</v>
      </c>
      <c r="AD132" s="274">
        <v>119</v>
      </c>
      <c r="AE132" s="274">
        <v>116</v>
      </c>
      <c r="AF132" s="274">
        <v>131</v>
      </c>
      <c r="AG132" s="274">
        <v>116</v>
      </c>
      <c r="AH132" s="274">
        <v>119</v>
      </c>
      <c r="AI132" s="274">
        <v>124</v>
      </c>
      <c r="AJ132" s="274">
        <v>121</v>
      </c>
      <c r="AK132" s="274">
        <v>130</v>
      </c>
      <c r="AL132" s="274">
        <v>129</v>
      </c>
      <c r="AM132" s="274">
        <v>111</v>
      </c>
      <c r="AN132" s="274">
        <v>101</v>
      </c>
      <c r="AO132" s="274">
        <v>98</v>
      </c>
      <c r="AP132" s="274">
        <v>113</v>
      </c>
      <c r="AQ132" s="274">
        <v>95</v>
      </c>
      <c r="AR132" s="274">
        <v>141</v>
      </c>
      <c r="AS132" s="274">
        <v>104</v>
      </c>
      <c r="AT132" s="274">
        <v>67</v>
      </c>
      <c r="AU132" s="274">
        <v>62</v>
      </c>
      <c r="AV132" s="274">
        <v>91</v>
      </c>
      <c r="AW132" s="274">
        <v>91</v>
      </c>
      <c r="AX132" s="274">
        <v>93</v>
      </c>
      <c r="AY132" s="274">
        <v>92</v>
      </c>
      <c r="AZ132" s="274">
        <v>79</v>
      </c>
      <c r="BA132" s="274">
        <v>84</v>
      </c>
      <c r="BB132" s="274">
        <v>56</v>
      </c>
      <c r="BC132" s="274">
        <v>67</v>
      </c>
      <c r="BD132" s="274">
        <v>68</v>
      </c>
      <c r="BE132" s="274">
        <v>95</v>
      </c>
      <c r="BF132" s="274">
        <v>72</v>
      </c>
      <c r="BG132" s="274">
        <v>86</v>
      </c>
      <c r="BH132" s="274">
        <v>57</v>
      </c>
      <c r="BI132" s="274">
        <v>59</v>
      </c>
      <c r="BJ132" s="274">
        <v>89</v>
      </c>
      <c r="BK132" s="274">
        <v>78</v>
      </c>
      <c r="BL132" s="274">
        <v>63</v>
      </c>
      <c r="BM132" s="274">
        <v>62</v>
      </c>
      <c r="BN132" s="274">
        <v>54</v>
      </c>
      <c r="BO132" s="274">
        <v>57</v>
      </c>
      <c r="BP132" s="274">
        <v>55</v>
      </c>
      <c r="BQ132" s="274">
        <v>46</v>
      </c>
      <c r="BR132" s="274">
        <v>35</v>
      </c>
      <c r="BS132" s="274">
        <v>42</v>
      </c>
      <c r="BT132" s="274">
        <v>43</v>
      </c>
      <c r="BU132" s="274">
        <v>46</v>
      </c>
      <c r="BV132" s="274">
        <v>41</v>
      </c>
      <c r="BW132" s="274">
        <v>31</v>
      </c>
      <c r="BX132" s="274">
        <v>22</v>
      </c>
      <c r="BY132" s="274">
        <v>30</v>
      </c>
      <c r="BZ132" s="274">
        <v>22</v>
      </c>
      <c r="CA132" s="274">
        <v>35</v>
      </c>
      <c r="CB132" s="274">
        <v>21</v>
      </c>
      <c r="CC132" s="274">
        <v>23</v>
      </c>
      <c r="CD132" s="274">
        <v>19</v>
      </c>
      <c r="CE132" s="274">
        <v>13</v>
      </c>
      <c r="CF132" s="274">
        <v>19</v>
      </c>
      <c r="CG132" s="274">
        <v>14</v>
      </c>
      <c r="CH132" s="274">
        <v>10</v>
      </c>
      <c r="CI132" s="274">
        <v>11</v>
      </c>
      <c r="CJ132" s="274">
        <v>13</v>
      </c>
      <c r="CK132" s="274">
        <v>11</v>
      </c>
      <c r="CL132" s="274">
        <v>8</v>
      </c>
      <c r="CM132" s="274">
        <v>5</v>
      </c>
      <c r="CN132" s="274">
        <v>4</v>
      </c>
      <c r="CO132" s="274">
        <v>11</v>
      </c>
    </row>
    <row r="133" spans="1:93" ht="19.95" customHeight="1">
      <c r="A133" s="274" t="s">
        <v>535</v>
      </c>
      <c r="B133" s="274">
        <v>7348</v>
      </c>
      <c r="C133" s="274">
        <v>38</v>
      </c>
      <c r="D133" s="274">
        <v>41</v>
      </c>
      <c r="E133" s="274">
        <v>45</v>
      </c>
      <c r="F133" s="274">
        <v>39</v>
      </c>
      <c r="G133" s="274">
        <v>42</v>
      </c>
      <c r="H133" s="274">
        <v>39</v>
      </c>
      <c r="I133" s="274">
        <v>36</v>
      </c>
      <c r="J133" s="274">
        <v>50</v>
      </c>
      <c r="K133" s="274">
        <v>42</v>
      </c>
      <c r="L133" s="274">
        <v>48</v>
      </c>
      <c r="M133" s="274">
        <v>24</v>
      </c>
      <c r="N133" s="274">
        <v>40</v>
      </c>
      <c r="O133" s="274">
        <v>20</v>
      </c>
      <c r="P133" s="274">
        <v>18</v>
      </c>
      <c r="Q133" s="274">
        <v>24</v>
      </c>
      <c r="R133" s="274">
        <v>16</v>
      </c>
      <c r="S133" s="274">
        <v>15</v>
      </c>
      <c r="T133" s="274">
        <v>23</v>
      </c>
      <c r="U133" s="274">
        <v>56</v>
      </c>
      <c r="V133" s="274">
        <v>178</v>
      </c>
      <c r="W133" s="274">
        <v>222</v>
      </c>
      <c r="X133" s="274">
        <v>252</v>
      </c>
      <c r="Y133" s="274">
        <v>335</v>
      </c>
      <c r="Z133" s="274">
        <v>442</v>
      </c>
      <c r="AA133" s="274">
        <v>409</v>
      </c>
      <c r="AB133" s="274">
        <v>340</v>
      </c>
      <c r="AC133" s="274">
        <v>279</v>
      </c>
      <c r="AD133" s="274">
        <v>276</v>
      </c>
      <c r="AE133" s="274">
        <v>270</v>
      </c>
      <c r="AF133" s="274">
        <v>253</v>
      </c>
      <c r="AG133" s="274">
        <v>233</v>
      </c>
      <c r="AH133" s="274">
        <v>227</v>
      </c>
      <c r="AI133" s="274">
        <v>227</v>
      </c>
      <c r="AJ133" s="274">
        <v>154</v>
      </c>
      <c r="AK133" s="274">
        <v>168</v>
      </c>
      <c r="AL133" s="274">
        <v>149</v>
      </c>
      <c r="AM133" s="274">
        <v>128</v>
      </c>
      <c r="AN133" s="274">
        <v>92</v>
      </c>
      <c r="AO133" s="274">
        <v>139</v>
      </c>
      <c r="AP133" s="274">
        <v>146</v>
      </c>
      <c r="AQ133" s="274">
        <v>105</v>
      </c>
      <c r="AR133" s="274">
        <v>94</v>
      </c>
      <c r="AS133" s="274">
        <v>83</v>
      </c>
      <c r="AT133" s="274">
        <v>73</v>
      </c>
      <c r="AU133" s="274">
        <v>72</v>
      </c>
      <c r="AV133" s="274">
        <v>62</v>
      </c>
      <c r="AW133" s="274">
        <v>56</v>
      </c>
      <c r="AX133" s="274">
        <v>73</v>
      </c>
      <c r="AY133" s="274">
        <v>71</v>
      </c>
      <c r="AZ133" s="274">
        <v>49</v>
      </c>
      <c r="BA133" s="274">
        <v>56</v>
      </c>
      <c r="BB133" s="274">
        <v>71</v>
      </c>
      <c r="BC133" s="274">
        <v>53</v>
      </c>
      <c r="BD133" s="274">
        <v>58</v>
      </c>
      <c r="BE133" s="274">
        <v>46</v>
      </c>
      <c r="BF133" s="274">
        <v>36</v>
      </c>
      <c r="BG133" s="274">
        <v>45</v>
      </c>
      <c r="BH133" s="274">
        <v>62</v>
      </c>
      <c r="BI133" s="274">
        <v>48</v>
      </c>
      <c r="BJ133" s="274">
        <v>43</v>
      </c>
      <c r="BK133" s="274">
        <v>37</v>
      </c>
      <c r="BL133" s="274">
        <v>29</v>
      </c>
      <c r="BM133" s="274">
        <v>24</v>
      </c>
      <c r="BN133" s="274">
        <v>33</v>
      </c>
      <c r="BO133" s="274">
        <v>30</v>
      </c>
      <c r="BP133" s="274">
        <v>29</v>
      </c>
      <c r="BQ133" s="274">
        <v>22</v>
      </c>
      <c r="BR133" s="274">
        <v>24</v>
      </c>
      <c r="BS133" s="274">
        <v>36</v>
      </c>
      <c r="BT133" s="274">
        <v>23</v>
      </c>
      <c r="BU133" s="274">
        <v>24</v>
      </c>
      <c r="BV133" s="274">
        <v>32</v>
      </c>
      <c r="BW133" s="274">
        <v>20</v>
      </c>
      <c r="BX133" s="274">
        <v>28</v>
      </c>
      <c r="BY133" s="274">
        <v>13</v>
      </c>
      <c r="BZ133" s="274">
        <v>15</v>
      </c>
      <c r="CA133" s="274">
        <v>14</v>
      </c>
      <c r="CB133" s="274">
        <v>8</v>
      </c>
      <c r="CC133" s="274">
        <v>7</v>
      </c>
      <c r="CD133" s="274">
        <v>8</v>
      </c>
      <c r="CE133" s="274">
        <v>5</v>
      </c>
      <c r="CF133" s="274">
        <v>15</v>
      </c>
      <c r="CG133" s="274">
        <v>6</v>
      </c>
      <c r="CH133" s="274">
        <v>5</v>
      </c>
      <c r="CI133" s="274">
        <v>8</v>
      </c>
      <c r="CJ133" s="274">
        <v>6</v>
      </c>
      <c r="CK133" s="274">
        <v>5</v>
      </c>
      <c r="CL133" s="274">
        <v>0</v>
      </c>
      <c r="CM133" s="274">
        <v>3</v>
      </c>
      <c r="CN133" s="274">
        <v>1</v>
      </c>
      <c r="CO133" s="274">
        <v>7</v>
      </c>
    </row>
    <row r="134" spans="1:93" ht="19.95" customHeight="1">
      <c r="A134" s="280" t="s">
        <v>1</v>
      </c>
      <c r="B134" s="280">
        <v>311842</v>
      </c>
      <c r="C134" s="280">
        <v>3139</v>
      </c>
      <c r="D134" s="280">
        <v>3220</v>
      </c>
      <c r="E134" s="280">
        <v>3178</v>
      </c>
      <c r="F134" s="280">
        <v>3388</v>
      </c>
      <c r="G134" s="280">
        <v>3296</v>
      </c>
      <c r="H134" s="280">
        <v>3434</v>
      </c>
      <c r="I134" s="280">
        <v>3415</v>
      </c>
      <c r="J134" s="280">
        <v>3407</v>
      </c>
      <c r="K134" s="280">
        <v>3463</v>
      </c>
      <c r="L134" s="280">
        <v>3437</v>
      </c>
      <c r="M134" s="280">
        <v>3021</v>
      </c>
      <c r="N134" s="280">
        <v>3172</v>
      </c>
      <c r="O134" s="280">
        <v>3068</v>
      </c>
      <c r="P134" s="280">
        <v>2881</v>
      </c>
      <c r="Q134" s="280">
        <v>2930</v>
      </c>
      <c r="R134" s="280">
        <v>2832</v>
      </c>
      <c r="S134" s="280">
        <v>2848</v>
      </c>
      <c r="T134" s="280">
        <v>2887</v>
      </c>
      <c r="U134" s="280">
        <v>3169</v>
      </c>
      <c r="V134" s="280">
        <v>3989</v>
      </c>
      <c r="W134" s="280">
        <v>4504</v>
      </c>
      <c r="X134" s="280">
        <v>4683</v>
      </c>
      <c r="Y134" s="280">
        <v>5257</v>
      </c>
      <c r="Z134" s="280">
        <v>5745</v>
      </c>
      <c r="AA134" s="280">
        <v>6094</v>
      </c>
      <c r="AB134" s="280">
        <v>6049</v>
      </c>
      <c r="AC134" s="280">
        <v>6151</v>
      </c>
      <c r="AD134" s="280">
        <v>6625</v>
      </c>
      <c r="AE134" s="280">
        <v>7671</v>
      </c>
      <c r="AF134" s="280">
        <v>7373</v>
      </c>
      <c r="AG134" s="280">
        <v>7061</v>
      </c>
      <c r="AH134" s="280">
        <v>6815</v>
      </c>
      <c r="AI134" s="280">
        <v>6505</v>
      </c>
      <c r="AJ134" s="280">
        <v>6142</v>
      </c>
      <c r="AK134" s="280">
        <v>6098</v>
      </c>
      <c r="AL134" s="280">
        <v>5676</v>
      </c>
      <c r="AM134" s="280">
        <v>5372</v>
      </c>
      <c r="AN134" s="280">
        <v>5229</v>
      </c>
      <c r="AO134" s="280">
        <v>4999</v>
      </c>
      <c r="AP134" s="280">
        <v>4781</v>
      </c>
      <c r="AQ134" s="280">
        <v>4556</v>
      </c>
      <c r="AR134" s="280">
        <v>4263</v>
      </c>
      <c r="AS134" s="280">
        <v>3853</v>
      </c>
      <c r="AT134" s="280">
        <v>3497</v>
      </c>
      <c r="AU134" s="280">
        <v>3616</v>
      </c>
      <c r="AV134" s="280">
        <v>3488</v>
      </c>
      <c r="AW134" s="280">
        <v>3507</v>
      </c>
      <c r="AX134" s="280">
        <v>3541</v>
      </c>
      <c r="AY134" s="280">
        <v>3718</v>
      </c>
      <c r="AZ134" s="280">
        <v>3747</v>
      </c>
      <c r="BA134" s="280">
        <v>3736</v>
      </c>
      <c r="BB134" s="280">
        <v>3858</v>
      </c>
      <c r="BC134" s="280">
        <v>3890</v>
      </c>
      <c r="BD134" s="280">
        <v>3903</v>
      </c>
      <c r="BE134" s="280">
        <v>3841</v>
      </c>
      <c r="BF134" s="280">
        <v>3764</v>
      </c>
      <c r="BG134" s="280">
        <v>3769</v>
      </c>
      <c r="BH134" s="280">
        <v>3872</v>
      </c>
      <c r="BI134" s="280">
        <v>3832</v>
      </c>
      <c r="BJ134" s="280">
        <v>3600</v>
      </c>
      <c r="BK134" s="280">
        <v>3398</v>
      </c>
      <c r="BL134" s="280">
        <v>3330</v>
      </c>
      <c r="BM134" s="280">
        <v>3151</v>
      </c>
      <c r="BN134" s="280">
        <v>3034</v>
      </c>
      <c r="BO134" s="280">
        <v>2987</v>
      </c>
      <c r="BP134" s="280">
        <v>2801</v>
      </c>
      <c r="BQ134" s="280">
        <v>2571</v>
      </c>
      <c r="BR134" s="280">
        <v>2496</v>
      </c>
      <c r="BS134" s="280">
        <v>2377</v>
      </c>
      <c r="BT134" s="280">
        <v>2296</v>
      </c>
      <c r="BU134" s="280">
        <v>2164</v>
      </c>
      <c r="BV134" s="280">
        <v>2109</v>
      </c>
      <c r="BW134" s="280">
        <v>2151</v>
      </c>
      <c r="BX134" s="280">
        <v>2193</v>
      </c>
      <c r="BY134" s="280">
        <v>1625</v>
      </c>
      <c r="BZ134" s="280">
        <v>1491</v>
      </c>
      <c r="CA134" s="280">
        <v>1466</v>
      </c>
      <c r="CB134" s="280">
        <v>1361</v>
      </c>
      <c r="CC134" s="280">
        <v>1199</v>
      </c>
      <c r="CD134" s="280">
        <v>1062</v>
      </c>
      <c r="CE134" s="280">
        <v>1026</v>
      </c>
      <c r="CF134" s="280">
        <v>960</v>
      </c>
      <c r="CG134" s="280">
        <v>859</v>
      </c>
      <c r="CH134" s="280">
        <v>837</v>
      </c>
      <c r="CI134" s="280">
        <v>681</v>
      </c>
      <c r="CJ134" s="280">
        <v>640</v>
      </c>
      <c r="CK134" s="280">
        <v>495</v>
      </c>
      <c r="CL134" s="280">
        <v>463</v>
      </c>
      <c r="CM134" s="280">
        <v>412</v>
      </c>
      <c r="CN134" s="280">
        <v>331</v>
      </c>
      <c r="CO134" s="280">
        <v>1021</v>
      </c>
    </row>
    <row r="135" spans="1:93" ht="4.5" customHeight="1">
      <c r="A135" s="293"/>
      <c r="B135" s="293"/>
      <c r="C135" s="570"/>
      <c r="D135" s="570"/>
      <c r="E135" s="570"/>
      <c r="F135" s="570"/>
      <c r="G135" s="570"/>
      <c r="H135" s="570"/>
      <c r="I135" s="570"/>
      <c r="J135" s="570"/>
      <c r="K135" s="570"/>
      <c r="L135" s="570"/>
      <c r="M135" s="570"/>
      <c r="N135" s="570"/>
      <c r="O135" s="570"/>
      <c r="P135" s="570"/>
      <c r="Q135" s="570"/>
      <c r="R135" s="570"/>
      <c r="S135" s="570"/>
      <c r="T135" s="570"/>
      <c r="U135" s="570"/>
      <c r="V135" s="570"/>
      <c r="W135" s="570"/>
      <c r="X135" s="570"/>
      <c r="Y135" s="570"/>
      <c r="Z135" s="570"/>
      <c r="AA135" s="570"/>
      <c r="AB135" s="570"/>
      <c r="AC135" s="570"/>
      <c r="AD135" s="570"/>
      <c r="AE135" s="570"/>
      <c r="AF135" s="570"/>
      <c r="AG135" s="570"/>
      <c r="AH135" s="570"/>
      <c r="AI135" s="570"/>
      <c r="AJ135" s="570"/>
      <c r="AK135" s="570"/>
      <c r="AL135" s="570"/>
      <c r="AM135" s="570"/>
      <c r="AN135" s="570"/>
      <c r="AO135" s="570"/>
      <c r="AP135" s="570"/>
      <c r="AQ135" s="570"/>
      <c r="AR135" s="570"/>
      <c r="AS135" s="570"/>
      <c r="AT135" s="570"/>
      <c r="AU135" s="570"/>
      <c r="AV135" s="570"/>
      <c r="AW135" s="570"/>
      <c r="AX135" s="570"/>
      <c r="AY135" s="570"/>
      <c r="AZ135" s="570"/>
      <c r="BA135" s="570"/>
      <c r="BB135" s="570"/>
      <c r="BC135" s="570"/>
      <c r="BD135" s="570"/>
      <c r="BE135" s="570"/>
      <c r="BF135" s="570"/>
      <c r="BG135" s="570"/>
      <c r="BH135" s="570"/>
      <c r="BI135" s="570"/>
      <c r="BJ135" s="570"/>
      <c r="BK135" s="570"/>
      <c r="BL135" s="570"/>
      <c r="BM135" s="570"/>
      <c r="BN135" s="570"/>
      <c r="BO135" s="570"/>
      <c r="BP135" s="570"/>
      <c r="BQ135" s="570"/>
      <c r="BR135" s="570"/>
      <c r="BS135" s="570"/>
      <c r="BT135" s="570"/>
      <c r="BU135" s="570"/>
      <c r="BV135" s="570"/>
      <c r="BW135" s="570"/>
      <c r="BX135" s="570"/>
      <c r="BY135" s="570"/>
      <c r="BZ135" s="570"/>
      <c r="CA135" s="570"/>
      <c r="CB135" s="570"/>
      <c r="CC135" s="570"/>
      <c r="CD135" s="570"/>
      <c r="CE135" s="570"/>
      <c r="CF135" s="570"/>
      <c r="CG135" s="570"/>
      <c r="CH135" s="570"/>
      <c r="CI135" s="570"/>
      <c r="CJ135" s="570"/>
      <c r="CK135" s="570"/>
      <c r="CL135" s="570"/>
      <c r="CM135" s="570"/>
      <c r="CN135" s="570"/>
      <c r="CO135" s="570"/>
    </row>
    <row r="136" spans="1:93" ht="19.95" customHeight="1">
      <c r="A136" s="96" t="s">
        <v>26</v>
      </c>
      <c r="B136" s="280">
        <f>+'2.Population-local age gender'!B30</f>
        <v>2665212</v>
      </c>
      <c r="C136" s="280">
        <f>+'2.Population-local age gender'!C30</f>
        <v>24948</v>
      </c>
      <c r="D136" s="280">
        <f>+'2.Population-local age gender'!D30</f>
        <v>26309</v>
      </c>
      <c r="E136" s="280">
        <f>+'2.Population-local age gender'!E30</f>
        <v>27196</v>
      </c>
      <c r="F136" s="280">
        <f>+'2.Population-local age gender'!F30</f>
        <v>28150</v>
      </c>
      <c r="G136" s="280">
        <f>+'2.Population-local age gender'!G30</f>
        <v>29356</v>
      </c>
      <c r="H136" s="280">
        <f>+'2.Population-local age gender'!H30</f>
        <v>29534</v>
      </c>
      <c r="I136" s="280">
        <f>+'2.Population-local age gender'!I30</f>
        <v>29780</v>
      </c>
      <c r="J136" s="280">
        <f>+'2.Population-local age gender'!J30</f>
        <v>30302</v>
      </c>
      <c r="K136" s="280">
        <f>+'2.Population-local age gender'!K30</f>
        <v>31221</v>
      </c>
      <c r="L136" s="280">
        <f>+'2.Population-local age gender'!L30</f>
        <v>32010</v>
      </c>
      <c r="M136" s="280">
        <f>+'2.Population-local age gender'!M30</f>
        <v>30319</v>
      </c>
      <c r="N136" s="280">
        <f>+'2.Population-local age gender'!N30</f>
        <v>31233</v>
      </c>
      <c r="O136" s="280">
        <f>+'2.Population-local age gender'!O30</f>
        <v>31065</v>
      </c>
      <c r="P136" s="280">
        <f>+'2.Population-local age gender'!P30</f>
        <v>29959</v>
      </c>
      <c r="Q136" s="280">
        <f>+'2.Population-local age gender'!Q30</f>
        <v>29299</v>
      </c>
      <c r="R136" s="280">
        <f>+'2.Population-local age gender'!R30</f>
        <v>29326</v>
      </c>
      <c r="S136" s="280">
        <f>+'2.Population-local age gender'!S30</f>
        <v>28791</v>
      </c>
      <c r="T136" s="280">
        <f>+'2.Population-local age gender'!T30</f>
        <v>27769</v>
      </c>
      <c r="U136" s="280">
        <f>+'2.Population-local age gender'!U30</f>
        <v>27873</v>
      </c>
      <c r="V136" s="280">
        <f>+'2.Population-local age gender'!V30</f>
        <v>30448</v>
      </c>
      <c r="W136" s="280">
        <f>+'2.Population-local age gender'!W30</f>
        <v>32341</v>
      </c>
      <c r="X136" s="280">
        <f>+'2.Population-local age gender'!X30</f>
        <v>33702</v>
      </c>
      <c r="Y136" s="280">
        <f>+'2.Population-local age gender'!Y30</f>
        <v>34673</v>
      </c>
      <c r="Z136" s="280">
        <f>+'2.Population-local age gender'!Z30</f>
        <v>36271</v>
      </c>
      <c r="AA136" s="280">
        <f>+'2.Population-local age gender'!AA30</f>
        <v>36315</v>
      </c>
      <c r="AB136" s="280">
        <f>+'2.Population-local age gender'!AB30</f>
        <v>36080</v>
      </c>
      <c r="AC136" s="280">
        <f>+'2.Population-local age gender'!AC30</f>
        <v>36844</v>
      </c>
      <c r="AD136" s="280">
        <f>+'2.Population-local age gender'!AD30</f>
        <v>37196</v>
      </c>
      <c r="AE136" s="280">
        <f>+'2.Population-local age gender'!AE30</f>
        <v>39316</v>
      </c>
      <c r="AF136" s="280">
        <f>+'2.Population-local age gender'!AF30</f>
        <v>39703</v>
      </c>
      <c r="AG136" s="280">
        <f>+'2.Population-local age gender'!AG30</f>
        <v>38131</v>
      </c>
      <c r="AH136" s="280">
        <f>+'2.Population-local age gender'!AH30</f>
        <v>37696</v>
      </c>
      <c r="AI136" s="280">
        <f>+'2.Population-local age gender'!AI30</f>
        <v>37557</v>
      </c>
      <c r="AJ136" s="280">
        <f>+'2.Population-local age gender'!AJ30</f>
        <v>36097</v>
      </c>
      <c r="AK136" s="280">
        <f>+'2.Population-local age gender'!AK30</f>
        <v>36156</v>
      </c>
      <c r="AL136" s="280">
        <f>+'2.Population-local age gender'!AL30</f>
        <v>35395</v>
      </c>
      <c r="AM136" s="280">
        <f>+'2.Population-local age gender'!AM30</f>
        <v>34347</v>
      </c>
      <c r="AN136" s="280">
        <f>+'2.Population-local age gender'!AN30</f>
        <v>34507</v>
      </c>
      <c r="AO136" s="280">
        <f>+'2.Population-local age gender'!AO30</f>
        <v>34878</v>
      </c>
      <c r="AP136" s="280">
        <f>+'2.Population-local age gender'!AP30</f>
        <v>34952</v>
      </c>
      <c r="AQ136" s="280">
        <f>+'2.Population-local age gender'!AQ30</f>
        <v>34304</v>
      </c>
      <c r="AR136" s="280">
        <f>+'2.Population-local age gender'!AR30</f>
        <v>33278</v>
      </c>
      <c r="AS136" s="280">
        <f>+'2.Population-local age gender'!AS30</f>
        <v>30301</v>
      </c>
      <c r="AT136" s="280">
        <f>+'2.Population-local age gender'!AT30</f>
        <v>30239</v>
      </c>
      <c r="AU136" s="280">
        <f>+'2.Population-local age gender'!AU30</f>
        <v>31464</v>
      </c>
      <c r="AV136" s="280">
        <f>+'2.Population-local age gender'!AV30</f>
        <v>31228</v>
      </c>
      <c r="AW136" s="280">
        <f>+'2.Population-local age gender'!AW30</f>
        <v>32142</v>
      </c>
      <c r="AX136" s="280">
        <f>+'2.Population-local age gender'!AX30</f>
        <v>33936</v>
      </c>
      <c r="AY136" s="280">
        <f>+'2.Population-local age gender'!AY30</f>
        <v>35521</v>
      </c>
      <c r="AZ136" s="280">
        <f>+'2.Population-local age gender'!AZ30</f>
        <v>36549</v>
      </c>
      <c r="BA136" s="280">
        <f>+'2.Population-local age gender'!BA30</f>
        <v>36115</v>
      </c>
      <c r="BB136" s="280">
        <f>+'2.Population-local age gender'!BB30</f>
        <v>37626</v>
      </c>
      <c r="BC136" s="280">
        <f>+'2.Population-local age gender'!BC30</f>
        <v>38296</v>
      </c>
      <c r="BD136" s="280">
        <f>+'2.Population-local age gender'!BD30</f>
        <v>38949</v>
      </c>
      <c r="BE136" s="280">
        <f>+'2.Population-local age gender'!BE30</f>
        <v>38369</v>
      </c>
      <c r="BF136" s="280">
        <f>+'2.Population-local age gender'!BF30</f>
        <v>39774</v>
      </c>
      <c r="BG136" s="280">
        <f>+'2.Population-local age gender'!BG30</f>
        <v>38987</v>
      </c>
      <c r="BH136" s="280">
        <f>+'2.Population-local age gender'!BH30</f>
        <v>39070</v>
      </c>
      <c r="BI136" s="280">
        <f>+'2.Population-local age gender'!BI30</f>
        <v>38343</v>
      </c>
      <c r="BJ136" s="280">
        <f>+'2.Population-local age gender'!BJ30</f>
        <v>37174</v>
      </c>
      <c r="BK136" s="280">
        <f>+'2.Population-local age gender'!BK30</f>
        <v>35941</v>
      </c>
      <c r="BL136" s="280">
        <f>+'2.Population-local age gender'!BL30</f>
        <v>35233</v>
      </c>
      <c r="BM136" s="280">
        <f>+'2.Population-local age gender'!BM30</f>
        <v>34160</v>
      </c>
      <c r="BN136" s="280">
        <f>+'2.Population-local age gender'!BN30</f>
        <v>33291</v>
      </c>
      <c r="BO136" s="280">
        <f>+'2.Population-local age gender'!BO30</f>
        <v>32076</v>
      </c>
      <c r="BP136" s="280">
        <f>+'2.Population-local age gender'!BP30</f>
        <v>30304</v>
      </c>
      <c r="BQ136" s="280">
        <f>+'2.Population-local age gender'!BQ30</f>
        <v>29900</v>
      </c>
      <c r="BR136" s="280">
        <f>+'2.Population-local age gender'!BR30</f>
        <v>28987</v>
      </c>
      <c r="BS136" s="280">
        <f>+'2.Population-local age gender'!BS30</f>
        <v>27736</v>
      </c>
      <c r="BT136" s="280">
        <f>+'2.Population-local age gender'!BT30</f>
        <v>27602</v>
      </c>
      <c r="BU136" s="280">
        <f>+'2.Population-local age gender'!BU30</f>
        <v>27617</v>
      </c>
      <c r="BV136" s="280">
        <f>+'2.Population-local age gender'!BV30</f>
        <v>27835</v>
      </c>
      <c r="BW136" s="280">
        <f>+'2.Population-local age gender'!BW30</f>
        <v>28358</v>
      </c>
      <c r="BX136" s="280">
        <f>+'2.Population-local age gender'!BX30</f>
        <v>29943</v>
      </c>
      <c r="BY136" s="280">
        <f>+'2.Population-local age gender'!BY30</f>
        <v>22157</v>
      </c>
      <c r="BZ136" s="280">
        <f>+'2.Population-local age gender'!BZ30</f>
        <v>20173</v>
      </c>
      <c r="CA136" s="280">
        <f>+'2.Population-local age gender'!CA30</f>
        <v>20235</v>
      </c>
      <c r="CB136" s="280">
        <f>+'2.Population-local age gender'!CB30</f>
        <v>18429</v>
      </c>
      <c r="CC136" s="280">
        <f>+'2.Population-local age gender'!CC30</f>
        <v>16095</v>
      </c>
      <c r="CD136" s="280">
        <f>+'2.Population-local age gender'!CD30</f>
        <v>14274</v>
      </c>
      <c r="CE136" s="280">
        <f>+'2.Population-local age gender'!CE30</f>
        <v>14182</v>
      </c>
      <c r="CF136" s="280">
        <f>+'2.Population-local age gender'!CF30</f>
        <v>13297</v>
      </c>
      <c r="CG136" s="280">
        <f>+'2.Population-local age gender'!CG30</f>
        <v>12361</v>
      </c>
      <c r="CH136" s="280">
        <f>+'2.Population-local age gender'!CH30</f>
        <v>10775</v>
      </c>
      <c r="CI136" s="280">
        <f>+'2.Population-local age gender'!CI30</f>
        <v>9655</v>
      </c>
      <c r="CJ136" s="280">
        <f>+'2.Population-local age gender'!CJ30</f>
        <v>8679</v>
      </c>
      <c r="CK136" s="280">
        <f>+'2.Population-local age gender'!CK30</f>
        <v>7269</v>
      </c>
      <c r="CL136" s="280">
        <f>+'2.Population-local age gender'!CL30</f>
        <v>6304</v>
      </c>
      <c r="CM136" s="280">
        <f>+'2.Population-local age gender'!CM30</f>
        <v>5459</v>
      </c>
      <c r="CN136" s="280">
        <f>+'2.Population-local age gender'!CN30</f>
        <v>4516</v>
      </c>
      <c r="CO136" s="280">
        <f>+'2.Population-local age gender'!CO30</f>
        <v>13659</v>
      </c>
    </row>
    <row r="137" spans="1:93" ht="13.95" customHeight="1">
      <c r="B137" s="40"/>
      <c r="C137" s="40"/>
      <c r="D137" s="40"/>
      <c r="E137" s="40"/>
      <c r="F137" s="40"/>
      <c r="G137" s="40"/>
      <c r="H137" s="40"/>
      <c r="I137" s="40"/>
      <c r="J137" s="40"/>
      <c r="K137" s="40"/>
      <c r="L137" s="777"/>
      <c r="M137" s="777"/>
      <c r="N137" s="777"/>
      <c r="O137" s="777"/>
      <c r="P137" s="777"/>
      <c r="Q137" s="777"/>
      <c r="R137" s="777"/>
      <c r="S137" s="777"/>
      <c r="T137" s="777"/>
      <c r="U137" s="777"/>
      <c r="V137" s="777"/>
      <c r="W137" s="777"/>
      <c r="X137" s="777"/>
      <c r="Y137" s="777"/>
      <c r="Z137" s="777"/>
      <c r="AA137" s="777"/>
      <c r="AB137" s="777"/>
      <c r="AC137" s="777"/>
      <c r="AD137" s="777"/>
      <c r="AE137" s="777"/>
      <c r="AF137" s="777"/>
      <c r="AG137" s="777"/>
      <c r="AH137" s="777"/>
      <c r="AI137" s="777"/>
      <c r="AJ137" s="777"/>
      <c r="AK137" s="777"/>
      <c r="AL137" s="777"/>
      <c r="AM137" s="777"/>
      <c r="AN137" s="777"/>
      <c r="AO137" s="777"/>
      <c r="AP137" s="777"/>
      <c r="AQ137" s="777"/>
      <c r="AR137" s="777"/>
      <c r="AS137" s="777"/>
      <c r="AT137" s="777"/>
      <c r="AU137" s="777"/>
      <c r="AV137" s="777"/>
      <c r="AW137" s="777"/>
      <c r="AX137" s="777"/>
      <c r="AY137" s="777"/>
      <c r="AZ137" s="777"/>
      <c r="BA137" s="777"/>
      <c r="BB137" s="777"/>
      <c r="BC137" s="777"/>
      <c r="BD137" s="777"/>
      <c r="BE137" s="777"/>
      <c r="BF137" s="777"/>
      <c r="BG137" s="777"/>
      <c r="BH137" s="777"/>
      <c r="BI137" s="777"/>
      <c r="BJ137" s="777"/>
      <c r="BK137" s="777"/>
      <c r="BL137" s="777"/>
      <c r="BM137" s="777"/>
      <c r="BN137" s="777"/>
      <c r="BO137" s="777"/>
      <c r="BP137" s="777"/>
      <c r="BQ137" s="777"/>
      <c r="BR137" s="777"/>
      <c r="BS137" s="777"/>
      <c r="BT137" s="777"/>
      <c r="BU137" s="777"/>
      <c r="BV137" s="777"/>
      <c r="BW137" s="777"/>
      <c r="BX137" s="777"/>
      <c r="BY137" s="777"/>
      <c r="BZ137" s="777"/>
      <c r="CA137" s="777"/>
      <c r="CB137" s="777"/>
      <c r="CC137" s="777"/>
      <c r="CD137" s="777"/>
      <c r="CE137" s="777"/>
      <c r="CF137" s="777"/>
      <c r="CG137" s="777"/>
      <c r="CH137" s="777"/>
      <c r="CI137" s="777"/>
      <c r="CJ137" s="777"/>
      <c r="CK137" s="777"/>
      <c r="CL137" s="777"/>
      <c r="CM137" s="777"/>
      <c r="CN137" s="777"/>
      <c r="CO137" s="777"/>
    </row>
    <row r="138" spans="1:93" ht="19.95" customHeight="1">
      <c r="A138" s="52" t="s">
        <v>49</v>
      </c>
      <c r="B138" s="52" t="s">
        <v>465</v>
      </c>
      <c r="C138" s="40"/>
      <c r="D138" s="40"/>
      <c r="E138" s="40"/>
      <c r="F138" s="40"/>
      <c r="G138" s="40"/>
      <c r="H138" s="40"/>
      <c r="I138" s="40"/>
      <c r="J138" s="40"/>
      <c r="K138" s="40"/>
      <c r="L138" s="777"/>
      <c r="M138" s="777"/>
      <c r="N138" s="777"/>
      <c r="O138" s="777"/>
      <c r="P138" s="777"/>
      <c r="Q138" s="777"/>
      <c r="R138" s="777"/>
      <c r="S138" s="777"/>
      <c r="T138" s="777"/>
      <c r="U138" s="777"/>
      <c r="V138" s="777"/>
      <c r="W138" s="777"/>
      <c r="X138" s="777"/>
      <c r="Y138" s="777"/>
      <c r="Z138" s="777"/>
      <c r="AA138" s="777"/>
      <c r="AB138" s="777"/>
      <c r="AC138" s="777"/>
      <c r="AD138" s="777"/>
      <c r="AE138" s="777"/>
      <c r="AF138" s="777"/>
      <c r="AG138" s="777"/>
      <c r="AH138" s="777"/>
      <c r="AI138" s="777"/>
      <c r="AJ138" s="777"/>
      <c r="AK138" s="777"/>
      <c r="AL138" s="777"/>
      <c r="AM138" s="777"/>
      <c r="AN138" s="777"/>
      <c r="AO138" s="777"/>
      <c r="AP138" s="777"/>
      <c r="AQ138" s="777"/>
      <c r="AR138" s="777"/>
      <c r="AS138" s="777"/>
      <c r="AT138" s="777"/>
      <c r="AU138" s="777"/>
      <c r="AV138" s="777"/>
      <c r="AW138" s="777"/>
      <c r="AX138" s="777"/>
      <c r="AY138" s="777"/>
      <c r="AZ138" s="777"/>
      <c r="BA138" s="777"/>
      <c r="BB138" s="777"/>
      <c r="BC138" s="777"/>
      <c r="BD138" s="777"/>
      <c r="BE138" s="777"/>
      <c r="BF138" s="777"/>
      <c r="BG138" s="777"/>
      <c r="BH138" s="777"/>
      <c r="BI138" s="777"/>
      <c r="BJ138" s="777"/>
      <c r="BK138" s="777"/>
      <c r="BL138" s="777"/>
      <c r="BM138" s="777"/>
      <c r="BN138" s="777"/>
      <c r="BO138" s="777"/>
      <c r="BP138" s="777"/>
      <c r="BQ138" s="777"/>
      <c r="BR138" s="777"/>
      <c r="BS138" s="777"/>
      <c r="BT138" s="777"/>
      <c r="BU138" s="777"/>
      <c r="BV138" s="777"/>
      <c r="BW138" s="777"/>
      <c r="BX138" s="777"/>
      <c r="BY138" s="777"/>
      <c r="BZ138" s="777"/>
      <c r="CA138" s="777"/>
      <c r="CB138" s="777"/>
      <c r="CC138" s="777"/>
      <c r="CD138" s="777"/>
      <c r="CE138" s="777"/>
      <c r="CF138" s="777"/>
      <c r="CG138" s="777"/>
      <c r="CH138" s="777"/>
      <c r="CI138" s="777"/>
      <c r="CJ138" s="777"/>
      <c r="CK138" s="777"/>
      <c r="CL138" s="777"/>
      <c r="CM138" s="52" t="s">
        <v>185</v>
      </c>
      <c r="CN138" s="777"/>
      <c r="CO138" s="777"/>
    </row>
    <row r="139" spans="1:93" ht="13.95" customHeight="1">
      <c r="A139" s="52"/>
      <c r="B139" s="52"/>
      <c r="C139" s="40"/>
      <c r="D139" s="40"/>
      <c r="E139" s="40"/>
      <c r="F139" s="40"/>
      <c r="G139" s="40"/>
      <c r="H139" s="40"/>
      <c r="I139" s="40"/>
      <c r="J139" s="40"/>
      <c r="K139" s="40"/>
      <c r="L139" s="777"/>
      <c r="M139" s="777"/>
      <c r="N139" s="777"/>
      <c r="O139" s="777"/>
      <c r="P139" s="777"/>
      <c r="Q139" s="777"/>
      <c r="R139" s="777"/>
      <c r="S139" s="777"/>
      <c r="T139" s="777"/>
      <c r="U139" s="777"/>
      <c r="V139" s="777"/>
      <c r="W139" s="777"/>
      <c r="X139" s="777"/>
      <c r="Y139" s="777"/>
      <c r="Z139" s="777"/>
      <c r="AA139" s="777"/>
      <c r="AB139" s="777"/>
      <c r="AC139" s="777"/>
      <c r="AD139" s="777"/>
      <c r="AE139" s="777"/>
      <c r="AF139" s="777"/>
      <c r="AG139" s="777"/>
      <c r="AH139" s="777"/>
      <c r="AI139" s="777"/>
      <c r="AJ139" s="777"/>
      <c r="AK139" s="777"/>
      <c r="AL139" s="777"/>
      <c r="AM139" s="777"/>
      <c r="AN139" s="777"/>
      <c r="AO139" s="777"/>
      <c r="AP139" s="777"/>
      <c r="AQ139" s="777"/>
      <c r="AR139" s="777"/>
      <c r="AS139" s="777"/>
      <c r="AT139" s="777"/>
      <c r="AU139" s="777"/>
      <c r="AV139" s="777"/>
      <c r="AW139" s="777"/>
      <c r="AX139" s="777"/>
      <c r="AY139" s="777"/>
      <c r="AZ139" s="777"/>
      <c r="BA139" s="777"/>
      <c r="BB139" s="777"/>
      <c r="BC139" s="777"/>
      <c r="BD139" s="777"/>
      <c r="BE139" s="777"/>
      <c r="BF139" s="777"/>
      <c r="BG139" s="777"/>
      <c r="BH139" s="777"/>
      <c r="BI139" s="777"/>
      <c r="BJ139" s="777"/>
      <c r="BK139" s="777"/>
      <c r="BL139" s="777"/>
      <c r="BM139" s="777"/>
      <c r="BN139" s="777"/>
      <c r="BO139" s="777"/>
      <c r="BP139" s="777"/>
      <c r="BQ139" s="777"/>
      <c r="BR139" s="777"/>
      <c r="BS139" s="777"/>
      <c r="BT139" s="777"/>
      <c r="BU139" s="777"/>
      <c r="BV139" s="777"/>
      <c r="BW139" s="777"/>
      <c r="BX139" s="777"/>
      <c r="BY139" s="777"/>
      <c r="BZ139" s="777"/>
      <c r="CA139" s="777"/>
      <c r="CB139" s="777"/>
      <c r="CC139" s="777"/>
      <c r="CD139" s="777"/>
      <c r="CE139" s="777"/>
      <c r="CF139" s="777"/>
      <c r="CG139" s="777"/>
      <c r="CH139" s="777"/>
      <c r="CI139" s="777"/>
      <c r="CJ139" s="777"/>
      <c r="CK139" s="777"/>
      <c r="CL139" s="777"/>
      <c r="CM139" s="777"/>
      <c r="CN139" s="777"/>
      <c r="CO139" s="777"/>
    </row>
    <row r="140" spans="1:93" ht="19.95" customHeight="1">
      <c r="A140" s="770" t="s">
        <v>480</v>
      </c>
      <c r="B140" s="113"/>
      <c r="C140" s="40"/>
      <c r="D140" s="40"/>
      <c r="E140" s="40"/>
      <c r="F140" s="40"/>
      <c r="G140" s="40"/>
      <c r="H140" s="40"/>
      <c r="I140" s="40"/>
      <c r="J140" s="40"/>
      <c r="K140" s="40"/>
      <c r="L140" s="777"/>
      <c r="M140" s="777"/>
      <c r="N140" s="777"/>
      <c r="O140" s="777"/>
      <c r="P140" s="777"/>
      <c r="Q140" s="777"/>
      <c r="R140" s="777"/>
      <c r="S140" s="777"/>
      <c r="T140" s="777"/>
      <c r="U140" s="777"/>
      <c r="V140" s="777"/>
      <c r="W140" s="777"/>
      <c r="X140" s="777"/>
      <c r="Y140" s="777"/>
      <c r="Z140" s="777"/>
      <c r="AA140" s="777"/>
      <c r="AB140" s="777"/>
      <c r="AC140" s="777"/>
      <c r="AD140" s="777"/>
      <c r="AE140" s="777"/>
      <c r="AF140" s="777"/>
      <c r="AG140" s="777"/>
      <c r="AH140" s="777"/>
      <c r="AI140" s="777"/>
      <c r="AJ140" s="777"/>
      <c r="AK140" s="777"/>
      <c r="AL140" s="777"/>
      <c r="AM140" s="777"/>
      <c r="AN140" s="777"/>
      <c r="AO140" s="777"/>
      <c r="AP140" s="777"/>
      <c r="AQ140" s="777"/>
      <c r="AR140" s="777"/>
      <c r="AS140" s="777"/>
      <c r="AT140" s="777"/>
      <c r="AU140" s="777"/>
      <c r="AV140" s="777"/>
      <c r="AW140" s="777"/>
      <c r="AX140" s="777"/>
      <c r="AY140" s="777"/>
      <c r="AZ140" s="777"/>
      <c r="BA140" s="777"/>
      <c r="BB140" s="777"/>
      <c r="BC140" s="777"/>
      <c r="BD140" s="777"/>
      <c r="BE140" s="777"/>
      <c r="BF140" s="777"/>
      <c r="BG140" s="777"/>
      <c r="BH140" s="777"/>
      <c r="BI140" s="777"/>
      <c r="BJ140" s="777"/>
      <c r="BK140" s="777"/>
      <c r="BL140" s="777"/>
      <c r="BM140" s="777"/>
      <c r="BN140" s="777"/>
      <c r="BO140" s="777"/>
      <c r="BP140" s="777"/>
      <c r="BQ140" s="777"/>
      <c r="BR140" s="777"/>
      <c r="BS140" s="777"/>
      <c r="BT140" s="777"/>
      <c r="BU140" s="777"/>
      <c r="BV140" s="777"/>
      <c r="BW140" s="777"/>
      <c r="BX140" s="777"/>
      <c r="BY140" s="777"/>
      <c r="BZ140" s="777"/>
      <c r="CA140" s="777"/>
      <c r="CB140" s="777"/>
      <c r="CC140" s="777"/>
      <c r="CD140" s="777"/>
      <c r="CE140" s="777"/>
      <c r="CF140" s="777"/>
      <c r="CG140" s="777"/>
      <c r="CH140" s="777"/>
      <c r="CI140" s="777"/>
      <c r="CJ140" s="777"/>
      <c r="CK140" s="777"/>
      <c r="CL140" s="777"/>
      <c r="CM140" s="777"/>
      <c r="CN140" s="777"/>
      <c r="CO140" s="777"/>
    </row>
    <row r="141" spans="1:93" ht="13.95" customHeight="1">
      <c r="A141" s="770"/>
      <c r="B141" s="113"/>
      <c r="C141" s="40"/>
      <c r="D141" s="40"/>
      <c r="E141" s="40"/>
      <c r="F141" s="40"/>
      <c r="G141" s="40"/>
      <c r="H141" s="40"/>
      <c r="I141" s="40"/>
      <c r="J141" s="40"/>
      <c r="K141" s="40"/>
      <c r="L141" s="777"/>
      <c r="M141" s="777"/>
      <c r="N141" s="777"/>
      <c r="O141" s="777"/>
      <c r="P141" s="777"/>
      <c r="Q141" s="777"/>
      <c r="R141" s="777"/>
      <c r="S141" s="777"/>
      <c r="T141" s="777"/>
      <c r="U141" s="777"/>
      <c r="V141" s="777"/>
      <c r="W141" s="777"/>
      <c r="X141" s="777"/>
      <c r="Y141" s="777"/>
      <c r="Z141" s="777"/>
      <c r="AA141" s="777"/>
      <c r="AB141" s="777"/>
      <c r="AC141" s="777"/>
      <c r="AD141" s="777"/>
      <c r="AE141" s="777"/>
      <c r="AF141" s="777"/>
      <c r="AG141" s="777"/>
      <c r="AH141" s="777"/>
      <c r="AI141" s="777"/>
      <c r="AJ141" s="777"/>
      <c r="AK141" s="777"/>
      <c r="AL141" s="777"/>
      <c r="AM141" s="777"/>
      <c r="AN141" s="777"/>
      <c r="AO141" s="777"/>
      <c r="AP141" s="777"/>
      <c r="AQ141" s="777"/>
      <c r="AR141" s="777"/>
      <c r="AS141" s="777"/>
      <c r="AT141" s="777"/>
      <c r="AU141" s="777"/>
      <c r="AV141" s="777"/>
      <c r="AW141" s="777"/>
      <c r="AX141" s="777"/>
      <c r="AY141" s="777"/>
      <c r="AZ141" s="777"/>
      <c r="BA141" s="777"/>
      <c r="BB141" s="777"/>
      <c r="BC141" s="777"/>
      <c r="BD141" s="777"/>
      <c r="BE141" s="777"/>
      <c r="BF141" s="777"/>
      <c r="BG141" s="777"/>
      <c r="BH141" s="777"/>
      <c r="BI141" s="777"/>
      <c r="BJ141" s="777"/>
      <c r="BK141" s="777"/>
      <c r="BL141" s="777"/>
      <c r="BM141" s="777"/>
      <c r="BN141" s="777"/>
      <c r="BO141" s="777"/>
      <c r="BP141" s="777"/>
      <c r="BQ141" s="777"/>
      <c r="BR141" s="777"/>
      <c r="BS141" s="777"/>
      <c r="BT141" s="777"/>
      <c r="BU141" s="777"/>
      <c r="BV141" s="777"/>
      <c r="BW141" s="777"/>
      <c r="BX141" s="777"/>
      <c r="BY141" s="777"/>
      <c r="BZ141" s="777"/>
      <c r="CA141" s="777"/>
      <c r="CB141" s="777"/>
      <c r="CC141" s="777"/>
      <c r="CD141" s="777"/>
      <c r="CE141" s="777"/>
      <c r="CF141" s="777"/>
      <c r="CG141" s="777"/>
      <c r="CH141" s="777"/>
      <c r="CI141" s="777"/>
      <c r="CJ141" s="777"/>
      <c r="CK141" s="777"/>
      <c r="CL141" s="777"/>
      <c r="CM141" s="777"/>
      <c r="CN141" s="777"/>
      <c r="CO141" s="777"/>
    </row>
    <row r="142" spans="1:93" ht="19.95" customHeight="1">
      <c r="A142" s="364" t="s">
        <v>464</v>
      </c>
      <c r="B142" s="113"/>
      <c r="C142" s="40"/>
      <c r="D142" s="40"/>
      <c r="E142" s="40"/>
      <c r="F142" s="40"/>
      <c r="G142" s="40"/>
      <c r="H142" s="40"/>
      <c r="I142" s="40"/>
      <c r="J142" s="40"/>
      <c r="K142" s="40"/>
      <c r="L142" s="777"/>
      <c r="M142" s="777"/>
      <c r="N142" s="777"/>
      <c r="O142" s="777"/>
      <c r="P142" s="777"/>
      <c r="Q142" s="777"/>
      <c r="R142" s="777"/>
      <c r="S142" s="777"/>
      <c r="T142" s="777"/>
      <c r="U142" s="777"/>
      <c r="V142" s="777"/>
      <c r="W142" s="777"/>
      <c r="X142" s="777"/>
      <c r="Y142" s="777"/>
      <c r="Z142" s="777"/>
      <c r="AA142" s="777"/>
      <c r="AB142" s="777"/>
      <c r="AC142" s="777"/>
      <c r="AD142" s="777"/>
      <c r="AE142" s="777"/>
      <c r="AF142" s="777"/>
      <c r="AG142" s="777"/>
      <c r="AH142" s="777"/>
      <c r="AI142" s="777"/>
      <c r="AJ142" s="777"/>
      <c r="AK142" s="777"/>
      <c r="AL142" s="777"/>
      <c r="AM142" s="777"/>
      <c r="AN142" s="777"/>
      <c r="AO142" s="777"/>
      <c r="AP142" s="777"/>
      <c r="AQ142" s="777"/>
      <c r="AR142" s="777"/>
      <c r="AS142" s="777"/>
      <c r="AT142" s="777"/>
      <c r="AU142" s="777"/>
      <c r="AV142" s="777"/>
      <c r="AW142" s="777"/>
      <c r="AX142" s="777"/>
      <c r="AY142" s="777"/>
      <c r="AZ142" s="777"/>
      <c r="BA142" s="777"/>
      <c r="BB142" s="777"/>
      <c r="BC142" s="777"/>
      <c r="BD142" s="777"/>
      <c r="BE142" s="777"/>
      <c r="BF142" s="777"/>
      <c r="BG142" s="777"/>
      <c r="BH142" s="777"/>
      <c r="BI142" s="777"/>
      <c r="BJ142" s="777"/>
      <c r="BK142" s="777"/>
      <c r="BL142" s="777"/>
      <c r="BM142" s="777"/>
      <c r="BN142" s="777"/>
      <c r="BO142" s="777"/>
      <c r="BP142" s="777"/>
      <c r="BQ142" s="777"/>
      <c r="BR142" s="777"/>
      <c r="BS142" s="777"/>
      <c r="BT142" s="777"/>
      <c r="BU142" s="777"/>
      <c r="BV142" s="777"/>
      <c r="BW142" s="777"/>
      <c r="BX142" s="777"/>
      <c r="BY142" s="777"/>
      <c r="BZ142" s="777"/>
      <c r="CA142" s="777"/>
      <c r="CB142" s="777"/>
      <c r="CC142" s="777"/>
      <c r="CD142" s="777"/>
      <c r="CE142" s="777"/>
      <c r="CF142" s="777"/>
      <c r="CG142" s="777"/>
      <c r="CH142" s="777"/>
      <c r="CI142" s="777"/>
      <c r="CJ142" s="777"/>
      <c r="CK142" s="777"/>
      <c r="CL142" s="777"/>
      <c r="CM142" s="777"/>
      <c r="CN142" s="777"/>
      <c r="CO142" s="777"/>
    </row>
    <row r="143" spans="1:93" ht="13.95" customHeight="1">
      <c r="B143" s="40"/>
      <c r="C143" s="40"/>
      <c r="D143" s="40"/>
      <c r="E143" s="40"/>
      <c r="F143" s="40"/>
      <c r="G143" s="40"/>
      <c r="H143" s="40"/>
      <c r="I143" s="40"/>
      <c r="J143" s="40"/>
      <c r="K143" s="40"/>
      <c r="L143" s="777"/>
      <c r="M143" s="777"/>
      <c r="N143" s="777"/>
      <c r="O143" s="777"/>
      <c r="P143" s="777"/>
      <c r="Q143" s="777"/>
      <c r="R143" s="777"/>
      <c r="S143" s="777"/>
      <c r="T143" s="777"/>
      <c r="U143" s="777"/>
      <c r="V143" s="777"/>
      <c r="W143" s="777"/>
      <c r="X143" s="777"/>
      <c r="Y143" s="777"/>
      <c r="Z143" s="777"/>
      <c r="AA143" s="777"/>
      <c r="AB143" s="777"/>
      <c r="AC143" s="777"/>
      <c r="AD143" s="777"/>
      <c r="AE143" s="777"/>
      <c r="AF143" s="777"/>
      <c r="AG143" s="777"/>
      <c r="AH143" s="777"/>
      <c r="AI143" s="777"/>
      <c r="AJ143" s="777"/>
      <c r="AK143" s="777"/>
      <c r="AL143" s="777"/>
      <c r="AM143" s="777"/>
      <c r="AN143" s="777"/>
      <c r="AO143" s="777"/>
      <c r="AP143" s="777"/>
      <c r="AQ143" s="777"/>
      <c r="AR143" s="777"/>
      <c r="AS143" s="777"/>
      <c r="AT143" s="777"/>
      <c r="AU143" s="777"/>
      <c r="AV143" s="777"/>
      <c r="AW143" s="777"/>
      <c r="AX143" s="777"/>
      <c r="AY143" s="777"/>
      <c r="AZ143" s="777"/>
      <c r="BA143" s="777"/>
      <c r="BB143" s="777"/>
      <c r="BC143" s="777"/>
      <c r="BD143" s="777"/>
      <c r="BE143" s="777"/>
      <c r="BF143" s="777"/>
      <c r="BG143" s="777"/>
      <c r="BH143" s="777"/>
      <c r="BI143" s="777"/>
      <c r="BJ143" s="777"/>
      <c r="BK143" s="777"/>
      <c r="BL143" s="777"/>
      <c r="BM143" s="777"/>
      <c r="BN143" s="777"/>
      <c r="BO143" s="777"/>
      <c r="BP143" s="777"/>
      <c r="BQ143" s="777"/>
      <c r="BR143" s="777"/>
      <c r="BS143" s="777"/>
      <c r="BT143" s="777"/>
      <c r="BU143" s="777"/>
      <c r="BV143" s="777"/>
      <c r="BW143" s="777"/>
      <c r="BX143" s="777"/>
      <c r="BY143" s="777"/>
      <c r="BZ143" s="777"/>
      <c r="CA143" s="777"/>
      <c r="CB143" s="777"/>
      <c r="CC143" s="777"/>
      <c r="CD143" s="777"/>
      <c r="CE143" s="777"/>
      <c r="CF143" s="777"/>
      <c r="CG143" s="777"/>
      <c r="CH143" s="777"/>
      <c r="CI143" s="777"/>
      <c r="CJ143" s="777"/>
      <c r="CK143" s="777"/>
      <c r="CL143" s="777"/>
      <c r="CM143" s="777"/>
      <c r="CN143" s="777"/>
      <c r="CO143" s="777"/>
    </row>
    <row r="144" spans="1:93" ht="13.95" customHeight="1">
      <c r="B144" s="40"/>
      <c r="C144" s="40"/>
      <c r="D144" s="40"/>
      <c r="E144" s="40"/>
      <c r="F144" s="40"/>
      <c r="G144" s="40"/>
      <c r="H144" s="40"/>
      <c r="I144" s="40"/>
      <c r="J144" s="40"/>
      <c r="K144" s="40"/>
      <c r="L144" s="777"/>
      <c r="M144" s="777"/>
      <c r="N144" s="777"/>
      <c r="O144" s="777"/>
      <c r="P144" s="777"/>
      <c r="Q144" s="777"/>
      <c r="R144" s="777"/>
      <c r="S144" s="777"/>
      <c r="T144" s="777"/>
      <c r="U144" s="777"/>
      <c r="V144" s="777"/>
      <c r="W144" s="777"/>
      <c r="X144" s="777"/>
      <c r="Y144" s="777"/>
      <c r="Z144" s="777"/>
      <c r="AA144" s="777"/>
      <c r="AB144" s="777"/>
      <c r="AC144" s="777"/>
      <c r="AD144" s="777"/>
      <c r="AE144" s="777"/>
      <c r="AF144" s="777"/>
      <c r="AG144" s="777"/>
      <c r="AH144" s="777"/>
      <c r="AI144" s="777"/>
      <c r="AJ144" s="777"/>
      <c r="AK144" s="777"/>
      <c r="AL144" s="777"/>
      <c r="AM144" s="777"/>
      <c r="AN144" s="777"/>
      <c r="AO144" s="777"/>
      <c r="AP144" s="777"/>
      <c r="AQ144" s="777"/>
      <c r="AR144" s="777"/>
      <c r="AS144" s="777"/>
      <c r="AT144" s="777"/>
      <c r="AU144" s="777"/>
      <c r="AV144" s="777"/>
      <c r="AW144" s="777"/>
      <c r="AX144" s="777"/>
      <c r="AY144" s="777"/>
      <c r="AZ144" s="777"/>
      <c r="BA144" s="777"/>
      <c r="BB144" s="777"/>
      <c r="BC144" s="777"/>
      <c r="BD144" s="777"/>
      <c r="BE144" s="777"/>
      <c r="BF144" s="777"/>
      <c r="BG144" s="777"/>
      <c r="BH144" s="777"/>
      <c r="BI144" s="777"/>
      <c r="BJ144" s="777"/>
      <c r="BK144" s="777"/>
      <c r="BL144" s="777"/>
      <c r="BM144" s="777"/>
      <c r="BN144" s="777"/>
      <c r="BO144" s="777"/>
      <c r="BP144" s="777"/>
      <c r="BQ144" s="777"/>
      <c r="BR144" s="777"/>
      <c r="BS144" s="777"/>
      <c r="BT144" s="777"/>
      <c r="BU144" s="777"/>
      <c r="BV144" s="777"/>
      <c r="BW144" s="777"/>
      <c r="BX144" s="777"/>
      <c r="BY144" s="777"/>
      <c r="BZ144" s="777"/>
      <c r="CA144" s="777"/>
      <c r="CB144" s="777"/>
      <c r="CC144" s="777"/>
      <c r="CD144" s="777"/>
      <c r="CE144" s="777"/>
      <c r="CF144" s="777"/>
      <c r="CG144" s="777"/>
      <c r="CH144" s="777"/>
      <c r="CI144" s="777"/>
      <c r="CJ144" s="777"/>
      <c r="CK144" s="777"/>
      <c r="CL144" s="777"/>
      <c r="CM144" s="777"/>
      <c r="CN144" s="777"/>
      <c r="CO144" s="777"/>
    </row>
    <row r="145" spans="1:93" ht="19.95" customHeight="1">
      <c r="A145" s="275" t="s">
        <v>972</v>
      </c>
      <c r="B145" s="40"/>
      <c r="C145" s="40"/>
      <c r="D145" s="40"/>
      <c r="E145" s="40"/>
      <c r="F145" s="40"/>
      <c r="G145" s="40"/>
      <c r="H145" s="40"/>
      <c r="I145" s="40"/>
      <c r="J145" s="40"/>
      <c r="K145" s="40"/>
      <c r="L145" s="777"/>
      <c r="M145" s="777"/>
      <c r="N145" s="776" t="s">
        <v>320</v>
      </c>
      <c r="O145" s="777"/>
      <c r="P145" s="777"/>
      <c r="Q145" s="777"/>
      <c r="R145" s="777"/>
      <c r="S145" s="777"/>
      <c r="T145" s="777"/>
      <c r="U145" s="777"/>
      <c r="V145" s="777"/>
      <c r="W145" s="777"/>
      <c r="X145" s="777"/>
      <c r="Y145" s="777"/>
      <c r="Z145" s="777"/>
      <c r="AA145" s="777"/>
      <c r="AB145" s="777"/>
      <c r="AC145" s="777"/>
      <c r="AD145" s="777"/>
      <c r="AE145" s="777"/>
      <c r="AF145" s="777"/>
      <c r="AG145" s="777"/>
      <c r="AH145" s="777"/>
      <c r="AI145" s="777"/>
      <c r="AJ145" s="777"/>
      <c r="AK145" s="777"/>
      <c r="AL145" s="777"/>
      <c r="AM145" s="777"/>
      <c r="AN145" s="777"/>
      <c r="AO145" s="777"/>
      <c r="AP145" s="777"/>
      <c r="AQ145" s="777"/>
      <c r="AR145" s="777"/>
      <c r="AS145" s="777"/>
      <c r="AT145" s="777"/>
      <c r="AU145" s="777"/>
      <c r="AV145" s="777"/>
      <c r="AW145" s="777"/>
      <c r="AX145" s="777"/>
      <c r="AY145" s="777"/>
      <c r="AZ145" s="777"/>
      <c r="BA145" s="777"/>
      <c r="BB145" s="777"/>
      <c r="BC145" s="777"/>
      <c r="BD145" s="777"/>
      <c r="BE145" s="777"/>
      <c r="BF145" s="777"/>
      <c r="BG145" s="777"/>
      <c r="BH145" s="777"/>
      <c r="BI145" s="777"/>
      <c r="BJ145" s="777"/>
      <c r="BK145" s="777"/>
      <c r="BL145" s="777"/>
      <c r="BM145" s="777"/>
      <c r="BN145" s="777"/>
      <c r="BO145" s="777"/>
      <c r="BP145" s="777"/>
      <c r="BQ145" s="777"/>
      <c r="BR145" s="777"/>
      <c r="BS145" s="777"/>
      <c r="BT145" s="777"/>
      <c r="BU145" s="777"/>
      <c r="BV145" s="777"/>
      <c r="BW145" s="777"/>
      <c r="BX145" s="777"/>
      <c r="BY145" s="777"/>
      <c r="BZ145" s="777"/>
      <c r="CA145" s="777"/>
      <c r="CB145" s="777"/>
      <c r="CC145" s="777"/>
      <c r="CD145" s="777"/>
      <c r="CE145" s="777"/>
      <c r="CF145" s="777"/>
      <c r="CG145" s="777"/>
      <c r="CH145" s="777"/>
      <c r="CI145" s="777"/>
      <c r="CJ145" s="777"/>
      <c r="CK145" s="777"/>
      <c r="CL145" s="777"/>
      <c r="CM145" s="777"/>
      <c r="CN145" s="776" t="s">
        <v>320</v>
      </c>
      <c r="CO145" s="777"/>
    </row>
    <row r="146" spans="1:93" ht="19.95" customHeight="1">
      <c r="B146" s="40"/>
      <c r="C146" s="40"/>
      <c r="D146" s="40"/>
      <c r="E146" s="40"/>
      <c r="F146" s="40"/>
      <c r="G146" s="40"/>
      <c r="H146" s="40"/>
      <c r="I146" s="40"/>
      <c r="J146" s="40"/>
      <c r="K146" s="40"/>
      <c r="L146" s="777"/>
      <c r="M146" s="777"/>
      <c r="N146" s="777"/>
      <c r="O146" s="777"/>
      <c r="P146" s="777"/>
      <c r="Q146" s="777"/>
      <c r="R146" s="777"/>
      <c r="S146" s="777"/>
      <c r="T146" s="777"/>
      <c r="U146" s="777"/>
      <c r="V146" s="777"/>
      <c r="W146" s="777"/>
      <c r="X146" s="777"/>
      <c r="Y146" s="777"/>
      <c r="Z146" s="777"/>
      <c r="AA146" s="777"/>
      <c r="AB146" s="777"/>
      <c r="AC146" s="777"/>
      <c r="AD146" s="777"/>
      <c r="AE146" s="777"/>
      <c r="AF146" s="777"/>
      <c r="AG146" s="777"/>
      <c r="AH146" s="777"/>
      <c r="AI146" s="777"/>
      <c r="AJ146" s="777"/>
      <c r="AK146" s="777"/>
      <c r="AL146" s="777"/>
      <c r="AM146" s="777"/>
      <c r="AN146" s="777"/>
      <c r="AO146" s="777"/>
      <c r="AP146" s="777"/>
      <c r="AQ146" s="777"/>
      <c r="AR146" s="777"/>
      <c r="AS146" s="777"/>
      <c r="AT146" s="777"/>
      <c r="AU146" s="777"/>
      <c r="AV146" s="777"/>
      <c r="AW146" s="777"/>
      <c r="AX146" s="777"/>
      <c r="AY146" s="777"/>
      <c r="AZ146" s="777"/>
      <c r="BA146" s="777"/>
      <c r="BB146" s="777"/>
      <c r="BC146" s="777"/>
      <c r="BD146" s="777"/>
      <c r="BE146" s="777"/>
      <c r="BF146" s="777"/>
      <c r="BG146" s="777"/>
      <c r="BH146" s="777"/>
      <c r="BI146" s="777"/>
      <c r="BJ146" s="777"/>
      <c r="BK146" s="777"/>
      <c r="BL146" s="777"/>
      <c r="BM146" s="777"/>
      <c r="BN146" s="777"/>
      <c r="BO146" s="777"/>
      <c r="BP146" s="777"/>
      <c r="BQ146" s="777"/>
      <c r="BR146" s="777"/>
      <c r="BS146" s="777"/>
      <c r="BT146" s="777"/>
      <c r="BU146" s="777"/>
      <c r="BV146" s="777"/>
      <c r="BW146" s="777"/>
      <c r="BX146" s="777"/>
      <c r="BY146" s="777"/>
      <c r="BZ146" s="777"/>
      <c r="CA146" s="777"/>
      <c r="CB146" s="777"/>
      <c r="CC146" s="777"/>
      <c r="CD146" s="777"/>
      <c r="CE146" s="777"/>
      <c r="CF146" s="777"/>
      <c r="CG146" s="777"/>
      <c r="CH146" s="777"/>
      <c r="CI146" s="777"/>
      <c r="CJ146" s="777"/>
      <c r="CK146" s="777"/>
      <c r="CL146" s="777"/>
      <c r="CM146" s="777"/>
      <c r="CN146" s="777"/>
      <c r="CO146" s="777"/>
    </row>
    <row r="147" spans="1:93" s="93" customFormat="1" ht="13.95" customHeight="1">
      <c r="A147" s="273"/>
      <c r="B147" s="554" t="s">
        <v>463</v>
      </c>
      <c r="C147" s="555"/>
      <c r="D147" s="555"/>
      <c r="E147" s="555"/>
      <c r="F147" s="555"/>
      <c r="G147" s="555"/>
      <c r="H147" s="555"/>
      <c r="I147" s="555"/>
      <c r="J147" s="555"/>
      <c r="K147" s="556"/>
      <c r="L147" s="554" t="s">
        <v>463</v>
      </c>
      <c r="M147" s="555"/>
      <c r="N147" s="555"/>
      <c r="O147" s="555"/>
      <c r="P147" s="555"/>
      <c r="Q147" s="555"/>
      <c r="R147" s="555"/>
      <c r="S147" s="555"/>
      <c r="T147" s="555"/>
      <c r="U147" s="556"/>
      <c r="V147" s="554" t="s">
        <v>463</v>
      </c>
      <c r="W147" s="555"/>
      <c r="X147" s="555"/>
      <c r="Y147" s="555"/>
      <c r="Z147" s="555"/>
      <c r="AA147" s="555"/>
      <c r="AB147" s="555"/>
      <c r="AC147" s="555"/>
      <c r="AD147" s="555"/>
      <c r="AE147" s="556"/>
      <c r="AF147" s="554" t="s">
        <v>463</v>
      </c>
      <c r="AG147" s="555"/>
      <c r="AH147" s="555"/>
      <c r="AI147" s="555"/>
      <c r="AJ147" s="555"/>
      <c r="AK147" s="555"/>
      <c r="AL147" s="555"/>
      <c r="AM147" s="555"/>
      <c r="AN147" s="555"/>
      <c r="AO147" s="556"/>
      <c r="AP147" s="554" t="s">
        <v>463</v>
      </c>
      <c r="AQ147" s="555"/>
      <c r="AR147" s="555"/>
      <c r="AS147" s="555"/>
      <c r="AT147" s="555"/>
      <c r="AU147" s="555"/>
      <c r="AV147" s="555"/>
      <c r="AW147" s="555"/>
      <c r="AX147" s="555"/>
      <c r="AY147" s="556"/>
      <c r="AZ147" s="554" t="s">
        <v>463</v>
      </c>
      <c r="BA147" s="555"/>
      <c r="BB147" s="555"/>
      <c r="BC147" s="555"/>
      <c r="BD147" s="555"/>
      <c r="BE147" s="555"/>
      <c r="BF147" s="555"/>
      <c r="BG147" s="555"/>
      <c r="BH147" s="555"/>
      <c r="BI147" s="556"/>
      <c r="BJ147" s="554" t="s">
        <v>463</v>
      </c>
      <c r="BK147" s="555"/>
      <c r="BL147" s="555"/>
      <c r="BM147" s="555"/>
      <c r="BN147" s="555"/>
      <c r="BO147" s="555"/>
      <c r="BP147" s="555"/>
      <c r="BQ147" s="555"/>
      <c r="BR147" s="555"/>
      <c r="BS147" s="556"/>
      <c r="BT147" s="554" t="s">
        <v>463</v>
      </c>
      <c r="BU147" s="555"/>
      <c r="BV147" s="555"/>
      <c r="BW147" s="555"/>
      <c r="BX147" s="555"/>
      <c r="BY147" s="555"/>
      <c r="BZ147" s="555"/>
      <c r="CA147" s="555"/>
      <c r="CB147" s="555"/>
      <c r="CC147" s="556"/>
      <c r="CD147" s="554" t="s">
        <v>463</v>
      </c>
      <c r="CE147" s="555"/>
      <c r="CF147" s="555"/>
      <c r="CG147" s="555"/>
      <c r="CH147" s="555"/>
      <c r="CI147" s="555"/>
      <c r="CJ147" s="555"/>
      <c r="CK147" s="555"/>
      <c r="CL147" s="555"/>
      <c r="CM147" s="555"/>
      <c r="CN147" s="555"/>
      <c r="CO147" s="556"/>
    </row>
    <row r="148" spans="1:93" ht="19.95" customHeight="1">
      <c r="A148" s="292" t="s">
        <v>536</v>
      </c>
      <c r="B148" s="290" t="s">
        <v>436</v>
      </c>
      <c r="C148" s="290">
        <v>0</v>
      </c>
      <c r="D148" s="290">
        <v>1</v>
      </c>
      <c r="E148" s="290">
        <v>2</v>
      </c>
      <c r="F148" s="290">
        <v>3</v>
      </c>
      <c r="G148" s="290">
        <v>4</v>
      </c>
      <c r="H148" s="290">
        <v>5</v>
      </c>
      <c r="I148" s="290">
        <v>6</v>
      </c>
      <c r="J148" s="290">
        <v>7</v>
      </c>
      <c r="K148" s="290">
        <v>8</v>
      </c>
      <c r="L148" s="290">
        <v>9</v>
      </c>
      <c r="M148" s="290">
        <v>10</v>
      </c>
      <c r="N148" s="290">
        <v>11</v>
      </c>
      <c r="O148" s="290">
        <v>12</v>
      </c>
      <c r="P148" s="290">
        <v>13</v>
      </c>
      <c r="Q148" s="290">
        <v>14</v>
      </c>
      <c r="R148" s="290">
        <v>15</v>
      </c>
      <c r="S148" s="290">
        <v>16</v>
      </c>
      <c r="T148" s="290">
        <v>17</v>
      </c>
      <c r="U148" s="290">
        <v>18</v>
      </c>
      <c r="V148" s="290">
        <v>19</v>
      </c>
      <c r="W148" s="290">
        <v>20</v>
      </c>
      <c r="X148" s="290">
        <v>21</v>
      </c>
      <c r="Y148" s="290">
        <v>22</v>
      </c>
      <c r="Z148" s="290">
        <v>23</v>
      </c>
      <c r="AA148" s="290">
        <v>24</v>
      </c>
      <c r="AB148" s="290">
        <v>25</v>
      </c>
      <c r="AC148" s="290">
        <v>26</v>
      </c>
      <c r="AD148" s="290">
        <v>27</v>
      </c>
      <c r="AE148" s="290">
        <v>28</v>
      </c>
      <c r="AF148" s="290">
        <v>29</v>
      </c>
      <c r="AG148" s="290">
        <v>30</v>
      </c>
      <c r="AH148" s="290">
        <v>31</v>
      </c>
      <c r="AI148" s="290">
        <v>32</v>
      </c>
      <c r="AJ148" s="290">
        <v>33</v>
      </c>
      <c r="AK148" s="290">
        <v>34</v>
      </c>
      <c r="AL148" s="290">
        <v>35</v>
      </c>
      <c r="AM148" s="290">
        <v>36</v>
      </c>
      <c r="AN148" s="290">
        <v>37</v>
      </c>
      <c r="AO148" s="290">
        <v>38</v>
      </c>
      <c r="AP148" s="290">
        <v>39</v>
      </c>
      <c r="AQ148" s="290">
        <v>40</v>
      </c>
      <c r="AR148" s="290">
        <v>41</v>
      </c>
      <c r="AS148" s="290">
        <v>42</v>
      </c>
      <c r="AT148" s="290">
        <v>43</v>
      </c>
      <c r="AU148" s="290">
        <v>44</v>
      </c>
      <c r="AV148" s="290">
        <v>45</v>
      </c>
      <c r="AW148" s="290">
        <v>46</v>
      </c>
      <c r="AX148" s="290">
        <v>47</v>
      </c>
      <c r="AY148" s="290">
        <v>48</v>
      </c>
      <c r="AZ148" s="290">
        <v>49</v>
      </c>
      <c r="BA148" s="290">
        <v>50</v>
      </c>
      <c r="BB148" s="290">
        <v>51</v>
      </c>
      <c r="BC148" s="290">
        <v>52</v>
      </c>
      <c r="BD148" s="290">
        <v>53</v>
      </c>
      <c r="BE148" s="290">
        <v>54</v>
      </c>
      <c r="BF148" s="290">
        <v>55</v>
      </c>
      <c r="BG148" s="290">
        <v>56</v>
      </c>
      <c r="BH148" s="290">
        <v>57</v>
      </c>
      <c r="BI148" s="290">
        <v>58</v>
      </c>
      <c r="BJ148" s="290">
        <v>59</v>
      </c>
      <c r="BK148" s="290">
        <v>60</v>
      </c>
      <c r="BL148" s="290">
        <v>61</v>
      </c>
      <c r="BM148" s="290">
        <v>62</v>
      </c>
      <c r="BN148" s="290">
        <v>63</v>
      </c>
      <c r="BO148" s="290">
        <v>64</v>
      </c>
      <c r="BP148" s="290">
        <v>65</v>
      </c>
      <c r="BQ148" s="290">
        <v>66</v>
      </c>
      <c r="BR148" s="290">
        <v>67</v>
      </c>
      <c r="BS148" s="290">
        <v>68</v>
      </c>
      <c r="BT148" s="290">
        <v>69</v>
      </c>
      <c r="BU148" s="290">
        <v>70</v>
      </c>
      <c r="BV148" s="290">
        <v>71</v>
      </c>
      <c r="BW148" s="290">
        <v>72</v>
      </c>
      <c r="BX148" s="290">
        <v>73</v>
      </c>
      <c r="BY148" s="290">
        <v>74</v>
      </c>
      <c r="BZ148" s="290">
        <v>75</v>
      </c>
      <c r="CA148" s="290">
        <v>76</v>
      </c>
      <c r="CB148" s="290">
        <v>77</v>
      </c>
      <c r="CC148" s="290">
        <v>78</v>
      </c>
      <c r="CD148" s="290">
        <v>79</v>
      </c>
      <c r="CE148" s="290">
        <v>80</v>
      </c>
      <c r="CF148" s="290">
        <v>81</v>
      </c>
      <c r="CG148" s="290">
        <v>82</v>
      </c>
      <c r="CH148" s="290">
        <v>83</v>
      </c>
      <c r="CI148" s="290">
        <v>84</v>
      </c>
      <c r="CJ148" s="290">
        <v>85</v>
      </c>
      <c r="CK148" s="290">
        <v>86</v>
      </c>
      <c r="CL148" s="290">
        <v>87</v>
      </c>
      <c r="CM148" s="290">
        <v>88</v>
      </c>
      <c r="CN148" s="290">
        <v>89</v>
      </c>
      <c r="CO148" s="290" t="s">
        <v>410</v>
      </c>
    </row>
    <row r="149" spans="1:93" ht="19.95" customHeight="1">
      <c r="A149" s="274" t="s">
        <v>481</v>
      </c>
      <c r="B149" s="274">
        <v>5280</v>
      </c>
      <c r="C149" s="274">
        <v>33</v>
      </c>
      <c r="D149" s="274">
        <v>58</v>
      </c>
      <c r="E149" s="274">
        <v>60</v>
      </c>
      <c r="F149" s="274">
        <v>54</v>
      </c>
      <c r="G149" s="274">
        <v>65</v>
      </c>
      <c r="H149" s="274">
        <v>50</v>
      </c>
      <c r="I149" s="274">
        <v>56</v>
      </c>
      <c r="J149" s="274">
        <v>53</v>
      </c>
      <c r="K149" s="274">
        <v>67</v>
      </c>
      <c r="L149" s="274">
        <v>67</v>
      </c>
      <c r="M149" s="274">
        <v>70</v>
      </c>
      <c r="N149" s="274">
        <v>61</v>
      </c>
      <c r="O149" s="274">
        <v>63</v>
      </c>
      <c r="P149" s="274">
        <v>55</v>
      </c>
      <c r="Q149" s="274">
        <v>70</v>
      </c>
      <c r="R149" s="274">
        <v>71</v>
      </c>
      <c r="S149" s="274">
        <v>54</v>
      </c>
      <c r="T149" s="274">
        <v>58</v>
      </c>
      <c r="U149" s="274">
        <v>35</v>
      </c>
      <c r="V149" s="274">
        <v>24</v>
      </c>
      <c r="W149" s="274">
        <v>27</v>
      </c>
      <c r="X149" s="274">
        <v>25</v>
      </c>
      <c r="Y149" s="274">
        <v>47</v>
      </c>
      <c r="Z149" s="274">
        <v>38</v>
      </c>
      <c r="AA149" s="274">
        <v>54</v>
      </c>
      <c r="AB149" s="274">
        <v>40</v>
      </c>
      <c r="AC149" s="274">
        <v>56</v>
      </c>
      <c r="AD149" s="274">
        <v>88</v>
      </c>
      <c r="AE149" s="274">
        <v>95</v>
      </c>
      <c r="AF149" s="274">
        <v>76</v>
      </c>
      <c r="AG149" s="274">
        <v>87</v>
      </c>
      <c r="AH149" s="274">
        <v>71</v>
      </c>
      <c r="AI149" s="274">
        <v>107</v>
      </c>
      <c r="AJ149" s="274">
        <v>78</v>
      </c>
      <c r="AK149" s="274">
        <v>79</v>
      </c>
      <c r="AL149" s="274">
        <v>83</v>
      </c>
      <c r="AM149" s="274">
        <v>62</v>
      </c>
      <c r="AN149" s="274">
        <v>114</v>
      </c>
      <c r="AO149" s="274">
        <v>72</v>
      </c>
      <c r="AP149" s="274">
        <v>75</v>
      </c>
      <c r="AQ149" s="274">
        <v>57</v>
      </c>
      <c r="AR149" s="274">
        <v>75</v>
      </c>
      <c r="AS149" s="274">
        <v>73</v>
      </c>
      <c r="AT149" s="274">
        <v>75</v>
      </c>
      <c r="AU149" s="274">
        <v>79</v>
      </c>
      <c r="AV149" s="274">
        <v>68</v>
      </c>
      <c r="AW149" s="274">
        <v>65</v>
      </c>
      <c r="AX149" s="274">
        <v>88</v>
      </c>
      <c r="AY149" s="274">
        <v>81</v>
      </c>
      <c r="AZ149" s="274">
        <v>75</v>
      </c>
      <c r="BA149" s="274">
        <v>70</v>
      </c>
      <c r="BB149" s="274">
        <v>87</v>
      </c>
      <c r="BC149" s="274">
        <v>85</v>
      </c>
      <c r="BD149" s="274">
        <v>80</v>
      </c>
      <c r="BE149" s="274">
        <v>72</v>
      </c>
      <c r="BF149" s="274">
        <v>78</v>
      </c>
      <c r="BG149" s="274">
        <v>92</v>
      </c>
      <c r="BH149" s="274">
        <v>80</v>
      </c>
      <c r="BI149" s="274">
        <v>66</v>
      </c>
      <c r="BJ149" s="274">
        <v>74</v>
      </c>
      <c r="BK149" s="274">
        <v>60</v>
      </c>
      <c r="BL149" s="274">
        <v>85</v>
      </c>
      <c r="BM149" s="274">
        <v>66</v>
      </c>
      <c r="BN149" s="274">
        <v>65</v>
      </c>
      <c r="BO149" s="274">
        <v>52</v>
      </c>
      <c r="BP149" s="274">
        <v>55</v>
      </c>
      <c r="BQ149" s="274">
        <v>40</v>
      </c>
      <c r="BR149" s="274">
        <v>45</v>
      </c>
      <c r="BS149" s="274">
        <v>36</v>
      </c>
      <c r="BT149" s="274">
        <v>45</v>
      </c>
      <c r="BU149" s="274">
        <v>51</v>
      </c>
      <c r="BV149" s="274">
        <v>45</v>
      </c>
      <c r="BW149" s="274">
        <v>48</v>
      </c>
      <c r="BX149" s="274">
        <v>56</v>
      </c>
      <c r="BY149" s="274">
        <v>39</v>
      </c>
      <c r="BZ149" s="274">
        <v>36</v>
      </c>
      <c r="CA149" s="274">
        <v>39</v>
      </c>
      <c r="CB149" s="274">
        <v>31</v>
      </c>
      <c r="CC149" s="274">
        <v>37</v>
      </c>
      <c r="CD149" s="274">
        <v>31</v>
      </c>
      <c r="CE149" s="274">
        <v>25</v>
      </c>
      <c r="CF149" s="274">
        <v>21</v>
      </c>
      <c r="CG149" s="274">
        <v>25</v>
      </c>
      <c r="CH149" s="274">
        <v>24</v>
      </c>
      <c r="CI149" s="274">
        <v>19</v>
      </c>
      <c r="CJ149" s="274">
        <v>25</v>
      </c>
      <c r="CK149" s="274">
        <v>12</v>
      </c>
      <c r="CL149" s="274">
        <v>24</v>
      </c>
      <c r="CM149" s="274">
        <v>18</v>
      </c>
      <c r="CN149" s="274">
        <v>19</v>
      </c>
      <c r="CO149" s="274">
        <v>88</v>
      </c>
    </row>
    <row r="150" spans="1:93" ht="19.95" customHeight="1">
      <c r="A150" s="274" t="s">
        <v>482</v>
      </c>
      <c r="B150" s="274">
        <v>4820</v>
      </c>
      <c r="C150" s="274">
        <v>52</v>
      </c>
      <c r="D150" s="274">
        <v>53</v>
      </c>
      <c r="E150" s="274">
        <v>72</v>
      </c>
      <c r="F150" s="274">
        <v>64</v>
      </c>
      <c r="G150" s="274">
        <v>58</v>
      </c>
      <c r="H150" s="274">
        <v>72</v>
      </c>
      <c r="I150" s="274">
        <v>68</v>
      </c>
      <c r="J150" s="274">
        <v>55</v>
      </c>
      <c r="K150" s="274">
        <v>50</v>
      </c>
      <c r="L150" s="274">
        <v>60</v>
      </c>
      <c r="M150" s="274">
        <v>33</v>
      </c>
      <c r="N150" s="274">
        <v>51</v>
      </c>
      <c r="O150" s="274">
        <v>55</v>
      </c>
      <c r="P150" s="274">
        <v>49</v>
      </c>
      <c r="Q150" s="274">
        <v>54</v>
      </c>
      <c r="R150" s="274">
        <v>67</v>
      </c>
      <c r="S150" s="274">
        <v>52</v>
      </c>
      <c r="T150" s="274">
        <v>56</v>
      </c>
      <c r="U150" s="274">
        <v>55</v>
      </c>
      <c r="V150" s="274">
        <v>46</v>
      </c>
      <c r="W150" s="274">
        <v>44</v>
      </c>
      <c r="X150" s="274">
        <v>50</v>
      </c>
      <c r="Y150" s="274">
        <v>48</v>
      </c>
      <c r="Z150" s="274">
        <v>77</v>
      </c>
      <c r="AA150" s="274">
        <v>68</v>
      </c>
      <c r="AB150" s="274">
        <v>66</v>
      </c>
      <c r="AC150" s="274">
        <v>75</v>
      </c>
      <c r="AD150" s="274">
        <v>88</v>
      </c>
      <c r="AE150" s="274">
        <v>86</v>
      </c>
      <c r="AF150" s="274">
        <v>69</v>
      </c>
      <c r="AG150" s="274">
        <v>97</v>
      </c>
      <c r="AH150" s="274">
        <v>94</v>
      </c>
      <c r="AI150" s="274">
        <v>85</v>
      </c>
      <c r="AJ150" s="274">
        <v>65</v>
      </c>
      <c r="AK150" s="274">
        <v>59</v>
      </c>
      <c r="AL150" s="274">
        <v>61</v>
      </c>
      <c r="AM150" s="274">
        <v>59</v>
      </c>
      <c r="AN150" s="274">
        <v>54</v>
      </c>
      <c r="AO150" s="274">
        <v>61</v>
      </c>
      <c r="AP150" s="274">
        <v>66</v>
      </c>
      <c r="AQ150" s="274">
        <v>64</v>
      </c>
      <c r="AR150" s="274">
        <v>66</v>
      </c>
      <c r="AS150" s="274">
        <v>35</v>
      </c>
      <c r="AT150" s="274">
        <v>50</v>
      </c>
      <c r="AU150" s="274">
        <v>71</v>
      </c>
      <c r="AV150" s="274">
        <v>53</v>
      </c>
      <c r="AW150" s="274">
        <v>60</v>
      </c>
      <c r="AX150" s="274">
        <v>53</v>
      </c>
      <c r="AY150" s="274">
        <v>64</v>
      </c>
      <c r="AZ150" s="274">
        <v>81</v>
      </c>
      <c r="BA150" s="274">
        <v>77</v>
      </c>
      <c r="BB150" s="274">
        <v>71</v>
      </c>
      <c r="BC150" s="274">
        <v>70</v>
      </c>
      <c r="BD150" s="274">
        <v>56</v>
      </c>
      <c r="BE150" s="274">
        <v>82</v>
      </c>
      <c r="BF150" s="274">
        <v>94</v>
      </c>
      <c r="BG150" s="274">
        <v>88</v>
      </c>
      <c r="BH150" s="274">
        <v>77</v>
      </c>
      <c r="BI150" s="274">
        <v>60</v>
      </c>
      <c r="BJ150" s="274">
        <v>65</v>
      </c>
      <c r="BK150" s="274">
        <v>76</v>
      </c>
      <c r="BL150" s="274">
        <v>66</v>
      </c>
      <c r="BM150" s="274">
        <v>59</v>
      </c>
      <c r="BN150" s="274">
        <v>49</v>
      </c>
      <c r="BO150" s="274">
        <v>46</v>
      </c>
      <c r="BP150" s="274">
        <v>50</v>
      </c>
      <c r="BQ150" s="274">
        <v>48</v>
      </c>
      <c r="BR150" s="274">
        <v>46</v>
      </c>
      <c r="BS150" s="274">
        <v>48</v>
      </c>
      <c r="BT150" s="274">
        <v>33</v>
      </c>
      <c r="BU150" s="274">
        <v>40</v>
      </c>
      <c r="BV150" s="274">
        <v>27</v>
      </c>
      <c r="BW150" s="274">
        <v>32</v>
      </c>
      <c r="BX150" s="274">
        <v>29</v>
      </c>
      <c r="BY150" s="274">
        <v>28</v>
      </c>
      <c r="BZ150" s="274">
        <v>33</v>
      </c>
      <c r="CA150" s="274">
        <v>20</v>
      </c>
      <c r="CB150" s="274">
        <v>25</v>
      </c>
      <c r="CC150" s="274">
        <v>22</v>
      </c>
      <c r="CD150" s="274">
        <v>20</v>
      </c>
      <c r="CE150" s="274">
        <v>20</v>
      </c>
      <c r="CF150" s="274">
        <v>24</v>
      </c>
      <c r="CG150" s="274">
        <v>22</v>
      </c>
      <c r="CH150" s="274">
        <v>13</v>
      </c>
      <c r="CI150" s="274">
        <v>11</v>
      </c>
      <c r="CJ150" s="274">
        <v>10</v>
      </c>
      <c r="CK150" s="274">
        <v>10</v>
      </c>
      <c r="CL150" s="274">
        <v>15</v>
      </c>
      <c r="CM150" s="274">
        <v>12</v>
      </c>
      <c r="CN150" s="274">
        <v>13</v>
      </c>
      <c r="CO150" s="274">
        <v>42</v>
      </c>
    </row>
    <row r="151" spans="1:93" ht="19.95" customHeight="1">
      <c r="A151" s="274" t="s">
        <v>483</v>
      </c>
      <c r="B151" s="274">
        <v>10297</v>
      </c>
      <c r="C151" s="274">
        <v>104</v>
      </c>
      <c r="D151" s="274">
        <v>109</v>
      </c>
      <c r="E151" s="274">
        <v>95</v>
      </c>
      <c r="F151" s="274">
        <v>96</v>
      </c>
      <c r="G151" s="274">
        <v>101</v>
      </c>
      <c r="H151" s="274">
        <v>95</v>
      </c>
      <c r="I151" s="274">
        <v>80</v>
      </c>
      <c r="J151" s="274">
        <v>83</v>
      </c>
      <c r="K151" s="274">
        <v>100</v>
      </c>
      <c r="L151" s="274">
        <v>103</v>
      </c>
      <c r="M151" s="274">
        <v>90</v>
      </c>
      <c r="N151" s="274">
        <v>110</v>
      </c>
      <c r="O151" s="274">
        <v>106</v>
      </c>
      <c r="P151" s="274">
        <v>104</v>
      </c>
      <c r="Q151" s="274">
        <v>97</v>
      </c>
      <c r="R151" s="274">
        <v>89</v>
      </c>
      <c r="S151" s="274">
        <v>82</v>
      </c>
      <c r="T151" s="274">
        <v>86</v>
      </c>
      <c r="U151" s="274">
        <v>110</v>
      </c>
      <c r="V151" s="274">
        <v>90</v>
      </c>
      <c r="W151" s="274">
        <v>63</v>
      </c>
      <c r="X151" s="274">
        <v>79</v>
      </c>
      <c r="Y151" s="274">
        <v>104</v>
      </c>
      <c r="Z151" s="274">
        <v>98</v>
      </c>
      <c r="AA151" s="274">
        <v>97</v>
      </c>
      <c r="AB151" s="274">
        <v>128</v>
      </c>
      <c r="AC151" s="274">
        <v>153</v>
      </c>
      <c r="AD151" s="274">
        <v>142</v>
      </c>
      <c r="AE151" s="274">
        <v>179</v>
      </c>
      <c r="AF151" s="274">
        <v>167</v>
      </c>
      <c r="AG151" s="274">
        <v>184</v>
      </c>
      <c r="AH151" s="274">
        <v>180</v>
      </c>
      <c r="AI151" s="274">
        <v>151</v>
      </c>
      <c r="AJ151" s="274">
        <v>163</v>
      </c>
      <c r="AK151" s="274">
        <v>134</v>
      </c>
      <c r="AL151" s="274">
        <v>137</v>
      </c>
      <c r="AM151" s="274">
        <v>121</v>
      </c>
      <c r="AN151" s="274">
        <v>182</v>
      </c>
      <c r="AO151" s="274">
        <v>119</v>
      </c>
      <c r="AP151" s="274">
        <v>128</v>
      </c>
      <c r="AQ151" s="274">
        <v>96</v>
      </c>
      <c r="AR151" s="274">
        <v>124</v>
      </c>
      <c r="AS151" s="274">
        <v>115</v>
      </c>
      <c r="AT151" s="274">
        <v>104</v>
      </c>
      <c r="AU151" s="274">
        <v>112</v>
      </c>
      <c r="AV151" s="274">
        <v>117</v>
      </c>
      <c r="AW151" s="274">
        <v>127</v>
      </c>
      <c r="AX151" s="274">
        <v>132</v>
      </c>
      <c r="AY151" s="274">
        <v>153</v>
      </c>
      <c r="AZ151" s="274">
        <v>157</v>
      </c>
      <c r="BA151" s="274">
        <v>166</v>
      </c>
      <c r="BB151" s="274">
        <v>183</v>
      </c>
      <c r="BC151" s="274">
        <v>186</v>
      </c>
      <c r="BD151" s="274">
        <v>182</v>
      </c>
      <c r="BE151" s="274">
        <v>170</v>
      </c>
      <c r="BF151" s="274">
        <v>186</v>
      </c>
      <c r="BG151" s="274">
        <v>184</v>
      </c>
      <c r="BH151" s="274">
        <v>178</v>
      </c>
      <c r="BI151" s="274">
        <v>168</v>
      </c>
      <c r="BJ151" s="274">
        <v>191</v>
      </c>
      <c r="BK151" s="274">
        <v>143</v>
      </c>
      <c r="BL151" s="274">
        <v>148</v>
      </c>
      <c r="BM151" s="274">
        <v>150</v>
      </c>
      <c r="BN151" s="274">
        <v>135</v>
      </c>
      <c r="BO151" s="274">
        <v>143</v>
      </c>
      <c r="BP151" s="274">
        <v>104</v>
      </c>
      <c r="BQ151" s="274">
        <v>130</v>
      </c>
      <c r="BR151" s="274">
        <v>92</v>
      </c>
      <c r="BS151" s="274">
        <v>94</v>
      </c>
      <c r="BT151" s="274">
        <v>114</v>
      </c>
      <c r="BU151" s="274">
        <v>106</v>
      </c>
      <c r="BV151" s="274">
        <v>105</v>
      </c>
      <c r="BW151" s="274">
        <v>101</v>
      </c>
      <c r="BX151" s="274">
        <v>97</v>
      </c>
      <c r="BY151" s="274">
        <v>88</v>
      </c>
      <c r="BZ151" s="274">
        <v>87</v>
      </c>
      <c r="CA151" s="274">
        <v>58</v>
      </c>
      <c r="CB151" s="274">
        <v>86</v>
      </c>
      <c r="CC151" s="274">
        <v>55</v>
      </c>
      <c r="CD151" s="274">
        <v>63</v>
      </c>
      <c r="CE151" s="274">
        <v>56</v>
      </c>
      <c r="CF151" s="274">
        <v>57</v>
      </c>
      <c r="CG151" s="274">
        <v>52</v>
      </c>
      <c r="CH151" s="274">
        <v>48</v>
      </c>
      <c r="CI151" s="274">
        <v>46</v>
      </c>
      <c r="CJ151" s="274">
        <v>66</v>
      </c>
      <c r="CK151" s="274">
        <v>43</v>
      </c>
      <c r="CL151" s="274">
        <v>20</v>
      </c>
      <c r="CM151" s="274">
        <v>30</v>
      </c>
      <c r="CN151" s="274">
        <v>39</v>
      </c>
      <c r="CO151" s="274">
        <v>71</v>
      </c>
    </row>
    <row r="152" spans="1:93" ht="19.95" customHeight="1">
      <c r="A152" s="274" t="s">
        <v>484</v>
      </c>
      <c r="B152" s="274">
        <v>4333</v>
      </c>
      <c r="C152" s="274">
        <v>39</v>
      </c>
      <c r="D152" s="274">
        <v>26</v>
      </c>
      <c r="E152" s="274">
        <v>39</v>
      </c>
      <c r="F152" s="274">
        <v>32</v>
      </c>
      <c r="G152" s="274">
        <v>57</v>
      </c>
      <c r="H152" s="274">
        <v>41</v>
      </c>
      <c r="I152" s="274">
        <v>49</v>
      </c>
      <c r="J152" s="274">
        <v>51</v>
      </c>
      <c r="K152" s="274">
        <v>59</v>
      </c>
      <c r="L152" s="274">
        <v>47</v>
      </c>
      <c r="M152" s="274">
        <v>64</v>
      </c>
      <c r="N152" s="274">
        <v>65</v>
      </c>
      <c r="O152" s="274">
        <v>50</v>
      </c>
      <c r="P152" s="274">
        <v>41</v>
      </c>
      <c r="Q152" s="274">
        <v>43</v>
      </c>
      <c r="R152" s="274">
        <v>52</v>
      </c>
      <c r="S152" s="274">
        <v>50</v>
      </c>
      <c r="T152" s="274">
        <v>54</v>
      </c>
      <c r="U152" s="274">
        <v>28</v>
      </c>
      <c r="V152" s="274">
        <v>35</v>
      </c>
      <c r="W152" s="274">
        <v>39</v>
      </c>
      <c r="X152" s="274">
        <v>28</v>
      </c>
      <c r="Y152" s="274">
        <v>43</v>
      </c>
      <c r="Z152" s="274">
        <v>47</v>
      </c>
      <c r="AA152" s="274">
        <v>67</v>
      </c>
      <c r="AB152" s="274">
        <v>42</v>
      </c>
      <c r="AC152" s="274">
        <v>61</v>
      </c>
      <c r="AD152" s="274">
        <v>70</v>
      </c>
      <c r="AE152" s="274">
        <v>82</v>
      </c>
      <c r="AF152" s="274">
        <v>82</v>
      </c>
      <c r="AG152" s="274">
        <v>92</v>
      </c>
      <c r="AH152" s="274">
        <v>64</v>
      </c>
      <c r="AI152" s="274">
        <v>53</v>
      </c>
      <c r="AJ152" s="274">
        <v>61</v>
      </c>
      <c r="AK152" s="274">
        <v>57</v>
      </c>
      <c r="AL152" s="274">
        <v>50</v>
      </c>
      <c r="AM152" s="274">
        <v>46</v>
      </c>
      <c r="AN152" s="274">
        <v>43</v>
      </c>
      <c r="AO152" s="274">
        <v>72</v>
      </c>
      <c r="AP152" s="274">
        <v>44</v>
      </c>
      <c r="AQ152" s="274">
        <v>53</v>
      </c>
      <c r="AR152" s="274">
        <v>46</v>
      </c>
      <c r="AS152" s="274">
        <v>55</v>
      </c>
      <c r="AT152" s="274">
        <v>50</v>
      </c>
      <c r="AU152" s="274">
        <v>47</v>
      </c>
      <c r="AV152" s="274">
        <v>46</v>
      </c>
      <c r="AW152" s="274">
        <v>52</v>
      </c>
      <c r="AX152" s="274">
        <v>42</v>
      </c>
      <c r="AY152" s="274">
        <v>42</v>
      </c>
      <c r="AZ152" s="274">
        <v>50</v>
      </c>
      <c r="BA152" s="274">
        <v>63</v>
      </c>
      <c r="BB152" s="274">
        <v>72</v>
      </c>
      <c r="BC152" s="274">
        <v>65</v>
      </c>
      <c r="BD152" s="274">
        <v>69</v>
      </c>
      <c r="BE152" s="274">
        <v>90</v>
      </c>
      <c r="BF152" s="274">
        <v>67</v>
      </c>
      <c r="BG152" s="274">
        <v>68</v>
      </c>
      <c r="BH152" s="274">
        <v>69</v>
      </c>
      <c r="BI152" s="274">
        <v>78</v>
      </c>
      <c r="BJ152" s="274">
        <v>76</v>
      </c>
      <c r="BK152" s="274">
        <v>70</v>
      </c>
      <c r="BL152" s="274">
        <v>48</v>
      </c>
      <c r="BM152" s="274">
        <v>54</v>
      </c>
      <c r="BN152" s="274">
        <v>44</v>
      </c>
      <c r="BO152" s="274">
        <v>42</v>
      </c>
      <c r="BP152" s="274">
        <v>43</v>
      </c>
      <c r="BQ152" s="274">
        <v>36</v>
      </c>
      <c r="BR152" s="274">
        <v>32</v>
      </c>
      <c r="BS152" s="274">
        <v>36</v>
      </c>
      <c r="BT152" s="274">
        <v>29</v>
      </c>
      <c r="BU152" s="274">
        <v>36</v>
      </c>
      <c r="BV152" s="274">
        <v>45</v>
      </c>
      <c r="BW152" s="274">
        <v>42</v>
      </c>
      <c r="BX152" s="274">
        <v>44</v>
      </c>
      <c r="BY152" s="274">
        <v>28</v>
      </c>
      <c r="BZ152" s="274">
        <v>30</v>
      </c>
      <c r="CA152" s="274">
        <v>19</v>
      </c>
      <c r="CB152" s="274">
        <v>34</v>
      </c>
      <c r="CC152" s="274">
        <v>29</v>
      </c>
      <c r="CD152" s="274">
        <v>39</v>
      </c>
      <c r="CE152" s="274">
        <v>28</v>
      </c>
      <c r="CF152" s="274">
        <v>36</v>
      </c>
      <c r="CG152" s="274">
        <v>24</v>
      </c>
      <c r="CH152" s="274">
        <v>39</v>
      </c>
      <c r="CI152" s="274">
        <v>21</v>
      </c>
      <c r="CJ152" s="274">
        <v>23</v>
      </c>
      <c r="CK152" s="274">
        <v>22</v>
      </c>
      <c r="CL152" s="274">
        <v>25</v>
      </c>
      <c r="CM152" s="274">
        <v>17</v>
      </c>
      <c r="CN152" s="274">
        <v>11</v>
      </c>
      <c r="CO152" s="274">
        <v>42</v>
      </c>
    </row>
    <row r="153" spans="1:93" ht="19.95" customHeight="1">
      <c r="A153" s="274" t="s">
        <v>485</v>
      </c>
      <c r="B153" s="274">
        <v>4522</v>
      </c>
      <c r="C153" s="274">
        <v>37</v>
      </c>
      <c r="D153" s="274">
        <v>33</v>
      </c>
      <c r="E153" s="274">
        <v>41</v>
      </c>
      <c r="F153" s="274">
        <v>45</v>
      </c>
      <c r="G153" s="274">
        <v>51</v>
      </c>
      <c r="H153" s="274">
        <v>50</v>
      </c>
      <c r="I153" s="274">
        <v>50</v>
      </c>
      <c r="J153" s="274">
        <v>31</v>
      </c>
      <c r="K153" s="274">
        <v>41</v>
      </c>
      <c r="L153" s="274">
        <v>36</v>
      </c>
      <c r="M153" s="274">
        <v>44</v>
      </c>
      <c r="N153" s="274">
        <v>33</v>
      </c>
      <c r="O153" s="274">
        <v>32</v>
      </c>
      <c r="P153" s="274">
        <v>46</v>
      </c>
      <c r="Q153" s="274">
        <v>41</v>
      </c>
      <c r="R153" s="274">
        <v>40</v>
      </c>
      <c r="S153" s="274">
        <v>33</v>
      </c>
      <c r="T153" s="274">
        <v>49</v>
      </c>
      <c r="U153" s="274">
        <v>30</v>
      </c>
      <c r="V153" s="274">
        <v>34</v>
      </c>
      <c r="W153" s="274">
        <v>38</v>
      </c>
      <c r="X153" s="274">
        <v>25</v>
      </c>
      <c r="Y153" s="274">
        <v>43</v>
      </c>
      <c r="Z153" s="274">
        <v>35</v>
      </c>
      <c r="AA153" s="274">
        <v>40</v>
      </c>
      <c r="AB153" s="274">
        <v>68</v>
      </c>
      <c r="AC153" s="274">
        <v>61</v>
      </c>
      <c r="AD153" s="274">
        <v>82</v>
      </c>
      <c r="AE153" s="274">
        <v>80</v>
      </c>
      <c r="AF153" s="274">
        <v>92</v>
      </c>
      <c r="AG153" s="274">
        <v>103</v>
      </c>
      <c r="AH153" s="274">
        <v>75</v>
      </c>
      <c r="AI153" s="274">
        <v>63</v>
      </c>
      <c r="AJ153" s="274">
        <v>59</v>
      </c>
      <c r="AK153" s="274">
        <v>70</v>
      </c>
      <c r="AL153" s="274">
        <v>75</v>
      </c>
      <c r="AM153" s="274">
        <v>69</v>
      </c>
      <c r="AN153" s="274">
        <v>57</v>
      </c>
      <c r="AO153" s="274">
        <v>73</v>
      </c>
      <c r="AP153" s="274">
        <v>41</v>
      </c>
      <c r="AQ153" s="274">
        <v>50</v>
      </c>
      <c r="AR153" s="274">
        <v>74</v>
      </c>
      <c r="AS153" s="274">
        <v>39</v>
      </c>
      <c r="AT153" s="274">
        <v>36</v>
      </c>
      <c r="AU153" s="274">
        <v>54</v>
      </c>
      <c r="AV153" s="274">
        <v>59</v>
      </c>
      <c r="AW153" s="274">
        <v>46</v>
      </c>
      <c r="AX153" s="274">
        <v>54</v>
      </c>
      <c r="AY153" s="274">
        <v>56</v>
      </c>
      <c r="AZ153" s="274">
        <v>54</v>
      </c>
      <c r="BA153" s="274">
        <v>64</v>
      </c>
      <c r="BB153" s="274">
        <v>69</v>
      </c>
      <c r="BC153" s="274">
        <v>70</v>
      </c>
      <c r="BD153" s="274">
        <v>79</v>
      </c>
      <c r="BE153" s="274">
        <v>61</v>
      </c>
      <c r="BF153" s="274">
        <v>72</v>
      </c>
      <c r="BG153" s="274">
        <v>53</v>
      </c>
      <c r="BH153" s="274">
        <v>76</v>
      </c>
      <c r="BI153" s="274">
        <v>72</v>
      </c>
      <c r="BJ153" s="274">
        <v>67</v>
      </c>
      <c r="BK153" s="274">
        <v>77</v>
      </c>
      <c r="BL153" s="274">
        <v>66</v>
      </c>
      <c r="BM153" s="274">
        <v>74</v>
      </c>
      <c r="BN153" s="274">
        <v>74</v>
      </c>
      <c r="BO153" s="274">
        <v>61</v>
      </c>
      <c r="BP153" s="274">
        <v>63</v>
      </c>
      <c r="BQ153" s="274">
        <v>62</v>
      </c>
      <c r="BR153" s="274">
        <v>36</v>
      </c>
      <c r="BS153" s="274">
        <v>41</v>
      </c>
      <c r="BT153" s="274">
        <v>41</v>
      </c>
      <c r="BU153" s="274">
        <v>45</v>
      </c>
      <c r="BV153" s="274">
        <v>43</v>
      </c>
      <c r="BW153" s="274">
        <v>46</v>
      </c>
      <c r="BX153" s="274">
        <v>53</v>
      </c>
      <c r="BY153" s="274">
        <v>37</v>
      </c>
      <c r="BZ153" s="274">
        <v>40</v>
      </c>
      <c r="CA153" s="274">
        <v>29</v>
      </c>
      <c r="CB153" s="274">
        <v>30</v>
      </c>
      <c r="CC153" s="274">
        <v>29</v>
      </c>
      <c r="CD153" s="274">
        <v>32</v>
      </c>
      <c r="CE153" s="274">
        <v>26</v>
      </c>
      <c r="CF153" s="274">
        <v>43</v>
      </c>
      <c r="CG153" s="274">
        <v>25</v>
      </c>
      <c r="CH153" s="274">
        <v>23</v>
      </c>
      <c r="CI153" s="274">
        <v>26</v>
      </c>
      <c r="CJ153" s="274">
        <v>22</v>
      </c>
      <c r="CK153" s="274">
        <v>34</v>
      </c>
      <c r="CL153" s="274">
        <v>23</v>
      </c>
      <c r="CM153" s="274">
        <v>19</v>
      </c>
      <c r="CN153" s="274">
        <v>11</v>
      </c>
      <c r="CO153" s="274">
        <v>40</v>
      </c>
    </row>
    <row r="154" spans="1:93" ht="19.95" customHeight="1">
      <c r="A154" s="274" t="s">
        <v>486</v>
      </c>
      <c r="B154" s="274">
        <v>1822</v>
      </c>
      <c r="C154" s="274">
        <v>20</v>
      </c>
      <c r="D154" s="274">
        <v>23</v>
      </c>
      <c r="E154" s="274">
        <v>15</v>
      </c>
      <c r="F154" s="274">
        <v>21</v>
      </c>
      <c r="G154" s="274">
        <v>18</v>
      </c>
      <c r="H154" s="274">
        <v>28</v>
      </c>
      <c r="I154" s="274">
        <v>15</v>
      </c>
      <c r="J154" s="274">
        <v>19</v>
      </c>
      <c r="K154" s="274">
        <v>29</v>
      </c>
      <c r="L154" s="274">
        <v>23</v>
      </c>
      <c r="M154" s="274">
        <v>29</v>
      </c>
      <c r="N154" s="274">
        <v>23</v>
      </c>
      <c r="O154" s="274">
        <v>22</v>
      </c>
      <c r="P154" s="274">
        <v>18</v>
      </c>
      <c r="Q154" s="274">
        <v>26</v>
      </c>
      <c r="R154" s="274">
        <v>16</v>
      </c>
      <c r="S154" s="274">
        <v>21</v>
      </c>
      <c r="T154" s="274">
        <v>10</v>
      </c>
      <c r="U154" s="274">
        <v>9</v>
      </c>
      <c r="V154" s="274">
        <v>18</v>
      </c>
      <c r="W154" s="274">
        <v>11</v>
      </c>
      <c r="X154" s="274">
        <v>7</v>
      </c>
      <c r="Y154" s="274">
        <v>26</v>
      </c>
      <c r="Z154" s="274">
        <v>17</v>
      </c>
      <c r="AA154" s="274">
        <v>18</v>
      </c>
      <c r="AB154" s="274">
        <v>20</v>
      </c>
      <c r="AC154" s="274">
        <v>11</v>
      </c>
      <c r="AD154" s="274">
        <v>27</v>
      </c>
      <c r="AE154" s="274">
        <v>22</v>
      </c>
      <c r="AF154" s="274">
        <v>27</v>
      </c>
      <c r="AG154" s="274">
        <v>44</v>
      </c>
      <c r="AH154" s="274">
        <v>36</v>
      </c>
      <c r="AI154" s="274">
        <v>16</v>
      </c>
      <c r="AJ154" s="274">
        <v>29</v>
      </c>
      <c r="AK154" s="274">
        <v>29</v>
      </c>
      <c r="AL154" s="274">
        <v>22</v>
      </c>
      <c r="AM154" s="274">
        <v>28</v>
      </c>
      <c r="AN154" s="274">
        <v>40</v>
      </c>
      <c r="AO154" s="274">
        <v>30</v>
      </c>
      <c r="AP154" s="274">
        <v>30</v>
      </c>
      <c r="AQ154" s="274">
        <v>23</v>
      </c>
      <c r="AR154" s="274">
        <v>19</v>
      </c>
      <c r="AS154" s="274">
        <v>29</v>
      </c>
      <c r="AT154" s="274">
        <v>23</v>
      </c>
      <c r="AU154" s="274">
        <v>13</v>
      </c>
      <c r="AV154" s="274">
        <v>21</v>
      </c>
      <c r="AW154" s="274">
        <v>17</v>
      </c>
      <c r="AX154" s="274">
        <v>16</v>
      </c>
      <c r="AY154" s="274">
        <v>35</v>
      </c>
      <c r="AZ154" s="274">
        <v>22</v>
      </c>
      <c r="BA154" s="274">
        <v>32</v>
      </c>
      <c r="BB154" s="274">
        <v>19</v>
      </c>
      <c r="BC154" s="274">
        <v>31</v>
      </c>
      <c r="BD154" s="274">
        <v>26</v>
      </c>
      <c r="BE154" s="274">
        <v>27</v>
      </c>
      <c r="BF154" s="274">
        <v>23</v>
      </c>
      <c r="BG154" s="274">
        <v>32</v>
      </c>
      <c r="BH154" s="274">
        <v>29</v>
      </c>
      <c r="BI154" s="274">
        <v>38</v>
      </c>
      <c r="BJ154" s="274">
        <v>32</v>
      </c>
      <c r="BK154" s="274">
        <v>33</v>
      </c>
      <c r="BL154" s="274">
        <v>31</v>
      </c>
      <c r="BM154" s="274">
        <v>37</v>
      </c>
      <c r="BN154" s="274">
        <v>22</v>
      </c>
      <c r="BO154" s="274">
        <v>18</v>
      </c>
      <c r="BP154" s="274">
        <v>18</v>
      </c>
      <c r="BQ154" s="274">
        <v>17</v>
      </c>
      <c r="BR154" s="274">
        <v>20</v>
      </c>
      <c r="BS154" s="274">
        <v>22</v>
      </c>
      <c r="BT154" s="274">
        <v>14</v>
      </c>
      <c r="BU154" s="274">
        <v>14</v>
      </c>
      <c r="BV154" s="274">
        <v>13</v>
      </c>
      <c r="BW154" s="274">
        <v>17</v>
      </c>
      <c r="BX154" s="274">
        <v>15</v>
      </c>
      <c r="BY154" s="274">
        <v>13</v>
      </c>
      <c r="BZ154" s="274">
        <v>6</v>
      </c>
      <c r="CA154" s="274">
        <v>15</v>
      </c>
      <c r="CB154" s="274">
        <v>9</v>
      </c>
      <c r="CC154" s="274">
        <v>11</v>
      </c>
      <c r="CD154" s="274">
        <v>9</v>
      </c>
      <c r="CE154" s="274">
        <v>6</v>
      </c>
      <c r="CF154" s="274">
        <v>12</v>
      </c>
      <c r="CG154" s="274">
        <v>7</v>
      </c>
      <c r="CH154" s="274">
        <v>12</v>
      </c>
      <c r="CI154" s="274">
        <v>4</v>
      </c>
      <c r="CJ154" s="274">
        <v>6</v>
      </c>
      <c r="CK154" s="274">
        <v>4</v>
      </c>
      <c r="CL154" s="274">
        <v>2</v>
      </c>
      <c r="CM154" s="274">
        <v>3</v>
      </c>
      <c r="CN154" s="274">
        <v>2</v>
      </c>
      <c r="CO154" s="274">
        <v>10</v>
      </c>
    </row>
    <row r="155" spans="1:93" ht="19.95" customHeight="1">
      <c r="A155" s="274" t="s">
        <v>487</v>
      </c>
      <c r="B155" s="274">
        <v>1991</v>
      </c>
      <c r="C155" s="274">
        <v>19</v>
      </c>
      <c r="D155" s="274">
        <v>19</v>
      </c>
      <c r="E155" s="274">
        <v>24</v>
      </c>
      <c r="F155" s="274">
        <v>17</v>
      </c>
      <c r="G155" s="274">
        <v>23</v>
      </c>
      <c r="H155" s="274">
        <v>18</v>
      </c>
      <c r="I155" s="274">
        <v>18</v>
      </c>
      <c r="J155" s="274">
        <v>15</v>
      </c>
      <c r="K155" s="274">
        <v>19</v>
      </c>
      <c r="L155" s="274">
        <v>31</v>
      </c>
      <c r="M155" s="274">
        <v>9</v>
      </c>
      <c r="N155" s="274">
        <v>21</v>
      </c>
      <c r="O155" s="274">
        <v>13</v>
      </c>
      <c r="P155" s="274">
        <v>23</v>
      </c>
      <c r="Q155" s="274">
        <v>20</v>
      </c>
      <c r="R155" s="274">
        <v>14</v>
      </c>
      <c r="S155" s="274">
        <v>17</v>
      </c>
      <c r="T155" s="274">
        <v>13</v>
      </c>
      <c r="U155" s="274">
        <v>17</v>
      </c>
      <c r="V155" s="274">
        <v>12</v>
      </c>
      <c r="W155" s="274">
        <v>14</v>
      </c>
      <c r="X155" s="274">
        <v>16</v>
      </c>
      <c r="Y155" s="274">
        <v>19</v>
      </c>
      <c r="Z155" s="274">
        <v>24</v>
      </c>
      <c r="AA155" s="274">
        <v>24</v>
      </c>
      <c r="AB155" s="274">
        <v>35</v>
      </c>
      <c r="AC155" s="274">
        <v>38</v>
      </c>
      <c r="AD155" s="274">
        <v>31</v>
      </c>
      <c r="AE155" s="274">
        <v>24</v>
      </c>
      <c r="AF155" s="274">
        <v>30</v>
      </c>
      <c r="AG155" s="274">
        <v>31</v>
      </c>
      <c r="AH155" s="274">
        <v>28</v>
      </c>
      <c r="AI155" s="274">
        <v>26</v>
      </c>
      <c r="AJ155" s="274">
        <v>32</v>
      </c>
      <c r="AK155" s="274">
        <v>19</v>
      </c>
      <c r="AL155" s="274">
        <v>25</v>
      </c>
      <c r="AM155" s="274">
        <v>20</v>
      </c>
      <c r="AN155" s="274">
        <v>33</v>
      </c>
      <c r="AO155" s="274">
        <v>22</v>
      </c>
      <c r="AP155" s="274">
        <v>18</v>
      </c>
      <c r="AQ155" s="274">
        <v>21</v>
      </c>
      <c r="AR155" s="274">
        <v>26</v>
      </c>
      <c r="AS155" s="274">
        <v>29</v>
      </c>
      <c r="AT155" s="274">
        <v>23</v>
      </c>
      <c r="AU155" s="274">
        <v>29</v>
      </c>
      <c r="AV155" s="274">
        <v>19</v>
      </c>
      <c r="AW155" s="274">
        <v>11</v>
      </c>
      <c r="AX155" s="274">
        <v>31</v>
      </c>
      <c r="AY155" s="274">
        <v>26</v>
      </c>
      <c r="AZ155" s="274">
        <v>22</v>
      </c>
      <c r="BA155" s="274">
        <v>28</v>
      </c>
      <c r="BB155" s="274">
        <v>26</v>
      </c>
      <c r="BC155" s="274">
        <v>36</v>
      </c>
      <c r="BD155" s="274">
        <v>32</v>
      </c>
      <c r="BE155" s="274">
        <v>48</v>
      </c>
      <c r="BF155" s="274">
        <v>40</v>
      </c>
      <c r="BG155" s="274">
        <v>34</v>
      </c>
      <c r="BH155" s="274">
        <v>30</v>
      </c>
      <c r="BI155" s="274">
        <v>34</v>
      </c>
      <c r="BJ155" s="274">
        <v>34</v>
      </c>
      <c r="BK155" s="274">
        <v>29</v>
      </c>
      <c r="BL155" s="274">
        <v>33</v>
      </c>
      <c r="BM155" s="274">
        <v>14</v>
      </c>
      <c r="BN155" s="274">
        <v>27</v>
      </c>
      <c r="BO155" s="274">
        <v>32</v>
      </c>
      <c r="BP155" s="274">
        <v>29</v>
      </c>
      <c r="BQ155" s="274">
        <v>30</v>
      </c>
      <c r="BR155" s="274">
        <v>22</v>
      </c>
      <c r="BS155" s="274">
        <v>31</v>
      </c>
      <c r="BT155" s="274">
        <v>23</v>
      </c>
      <c r="BU155" s="274">
        <v>23</v>
      </c>
      <c r="BV155" s="274">
        <v>18</v>
      </c>
      <c r="BW155" s="274">
        <v>15</v>
      </c>
      <c r="BX155" s="274">
        <v>24</v>
      </c>
      <c r="BY155" s="274">
        <v>14</v>
      </c>
      <c r="BZ155" s="274">
        <v>16</v>
      </c>
      <c r="CA155" s="274">
        <v>13</v>
      </c>
      <c r="CB155" s="274">
        <v>13</v>
      </c>
      <c r="CC155" s="274">
        <v>7</v>
      </c>
      <c r="CD155" s="274">
        <v>5</v>
      </c>
      <c r="CE155" s="274">
        <v>9</v>
      </c>
      <c r="CF155" s="274">
        <v>12</v>
      </c>
      <c r="CG155" s="274">
        <v>10</v>
      </c>
      <c r="CH155" s="274">
        <v>16</v>
      </c>
      <c r="CI155" s="274">
        <v>12</v>
      </c>
      <c r="CJ155" s="274">
        <v>16</v>
      </c>
      <c r="CK155" s="274">
        <v>5</v>
      </c>
      <c r="CL155" s="274">
        <v>6</v>
      </c>
      <c r="CM155" s="274">
        <v>13</v>
      </c>
      <c r="CN155" s="274">
        <v>11</v>
      </c>
      <c r="CO155" s="274">
        <v>13</v>
      </c>
    </row>
    <row r="156" spans="1:93" ht="19.95" customHeight="1">
      <c r="A156" s="274" t="s">
        <v>488</v>
      </c>
      <c r="B156" s="274">
        <v>6600</v>
      </c>
      <c r="C156" s="274">
        <v>38</v>
      </c>
      <c r="D156" s="274">
        <v>58</v>
      </c>
      <c r="E156" s="274">
        <v>51</v>
      </c>
      <c r="F156" s="274">
        <v>46</v>
      </c>
      <c r="G156" s="274">
        <v>56</v>
      </c>
      <c r="H156" s="274">
        <v>37</v>
      </c>
      <c r="I156" s="274">
        <v>64</v>
      </c>
      <c r="J156" s="274">
        <v>54</v>
      </c>
      <c r="K156" s="274">
        <v>52</v>
      </c>
      <c r="L156" s="274">
        <v>49</v>
      </c>
      <c r="M156" s="274">
        <v>31</v>
      </c>
      <c r="N156" s="274">
        <v>35</v>
      </c>
      <c r="O156" s="274">
        <v>38</v>
      </c>
      <c r="P156" s="274">
        <v>35</v>
      </c>
      <c r="Q156" s="274">
        <v>33</v>
      </c>
      <c r="R156" s="274">
        <v>23</v>
      </c>
      <c r="S156" s="274">
        <v>38</v>
      </c>
      <c r="T156" s="274">
        <v>35</v>
      </c>
      <c r="U156" s="274">
        <v>23</v>
      </c>
      <c r="V156" s="274">
        <v>41</v>
      </c>
      <c r="W156" s="274">
        <v>63</v>
      </c>
      <c r="X156" s="274">
        <v>81</v>
      </c>
      <c r="Y156" s="274">
        <v>88</v>
      </c>
      <c r="Z156" s="274">
        <v>153</v>
      </c>
      <c r="AA156" s="274">
        <v>169</v>
      </c>
      <c r="AB156" s="274">
        <v>168</v>
      </c>
      <c r="AC156" s="274">
        <v>192</v>
      </c>
      <c r="AD156" s="274">
        <v>191</v>
      </c>
      <c r="AE156" s="274">
        <v>222</v>
      </c>
      <c r="AF156" s="274">
        <v>209</v>
      </c>
      <c r="AG156" s="274">
        <v>210</v>
      </c>
      <c r="AH156" s="274">
        <v>220</v>
      </c>
      <c r="AI156" s="274">
        <v>154</v>
      </c>
      <c r="AJ156" s="274">
        <v>188</v>
      </c>
      <c r="AK156" s="274">
        <v>181</v>
      </c>
      <c r="AL156" s="274">
        <v>122</v>
      </c>
      <c r="AM156" s="274">
        <v>127</v>
      </c>
      <c r="AN156" s="274">
        <v>120</v>
      </c>
      <c r="AO156" s="274">
        <v>77</v>
      </c>
      <c r="AP156" s="274">
        <v>97</v>
      </c>
      <c r="AQ156" s="274">
        <v>87</v>
      </c>
      <c r="AR156" s="274">
        <v>90</v>
      </c>
      <c r="AS156" s="274">
        <v>85</v>
      </c>
      <c r="AT156" s="274">
        <v>82</v>
      </c>
      <c r="AU156" s="274">
        <v>64</v>
      </c>
      <c r="AV156" s="274">
        <v>68</v>
      </c>
      <c r="AW156" s="274">
        <v>77</v>
      </c>
      <c r="AX156" s="274">
        <v>68</v>
      </c>
      <c r="AY156" s="274">
        <v>83</v>
      </c>
      <c r="AZ156" s="274">
        <v>84</v>
      </c>
      <c r="BA156" s="274">
        <v>71</v>
      </c>
      <c r="BB156" s="274">
        <v>65</v>
      </c>
      <c r="BC156" s="274">
        <v>75</v>
      </c>
      <c r="BD156" s="274">
        <v>80</v>
      </c>
      <c r="BE156" s="274">
        <v>81</v>
      </c>
      <c r="BF156" s="274">
        <v>77</v>
      </c>
      <c r="BG156" s="274">
        <v>81</v>
      </c>
      <c r="BH156" s="274">
        <v>72</v>
      </c>
      <c r="BI156" s="274">
        <v>73</v>
      </c>
      <c r="BJ156" s="274">
        <v>75</v>
      </c>
      <c r="BK156" s="274">
        <v>80</v>
      </c>
      <c r="BL156" s="274">
        <v>64</v>
      </c>
      <c r="BM156" s="274">
        <v>66</v>
      </c>
      <c r="BN156" s="274">
        <v>70</v>
      </c>
      <c r="BO156" s="274">
        <v>63</v>
      </c>
      <c r="BP156" s="274">
        <v>51</v>
      </c>
      <c r="BQ156" s="274">
        <v>66</v>
      </c>
      <c r="BR156" s="274">
        <v>54</v>
      </c>
      <c r="BS156" s="274">
        <v>40</v>
      </c>
      <c r="BT156" s="274">
        <v>43</v>
      </c>
      <c r="BU156" s="274">
        <v>52</v>
      </c>
      <c r="BV156" s="274">
        <v>48</v>
      </c>
      <c r="BW156" s="274">
        <v>40</v>
      </c>
      <c r="BX156" s="274">
        <v>47</v>
      </c>
      <c r="BY156" s="274">
        <v>39</v>
      </c>
      <c r="BZ156" s="274">
        <v>33</v>
      </c>
      <c r="CA156" s="274">
        <v>38</v>
      </c>
      <c r="CB156" s="274">
        <v>29</v>
      </c>
      <c r="CC156" s="274">
        <v>19</v>
      </c>
      <c r="CD156" s="274">
        <v>29</v>
      </c>
      <c r="CE156" s="274">
        <v>23</v>
      </c>
      <c r="CF156" s="274">
        <v>22</v>
      </c>
      <c r="CG156" s="274">
        <v>31</v>
      </c>
      <c r="CH156" s="274">
        <v>27</v>
      </c>
      <c r="CI156" s="274">
        <v>18</v>
      </c>
      <c r="CJ156" s="274">
        <v>13</v>
      </c>
      <c r="CK156" s="274">
        <v>20</v>
      </c>
      <c r="CL156" s="274">
        <v>15</v>
      </c>
      <c r="CM156" s="274">
        <v>9</v>
      </c>
      <c r="CN156" s="274">
        <v>14</v>
      </c>
      <c r="CO156" s="274">
        <v>30</v>
      </c>
    </row>
    <row r="157" spans="1:93" ht="19.95" customHeight="1">
      <c r="A157" s="274" t="s">
        <v>489</v>
      </c>
      <c r="B157" s="274">
        <v>9641</v>
      </c>
      <c r="C157" s="274">
        <v>72</v>
      </c>
      <c r="D157" s="274">
        <v>74</v>
      </c>
      <c r="E157" s="274">
        <v>95</v>
      </c>
      <c r="F157" s="274">
        <v>87</v>
      </c>
      <c r="G157" s="274">
        <v>60</v>
      </c>
      <c r="H157" s="274">
        <v>87</v>
      </c>
      <c r="I157" s="274">
        <v>84</v>
      </c>
      <c r="J157" s="274">
        <v>76</v>
      </c>
      <c r="K157" s="274">
        <v>60</v>
      </c>
      <c r="L157" s="274">
        <v>100</v>
      </c>
      <c r="M157" s="274">
        <v>69</v>
      </c>
      <c r="N157" s="274">
        <v>67</v>
      </c>
      <c r="O157" s="274">
        <v>63</v>
      </c>
      <c r="P157" s="274">
        <v>52</v>
      </c>
      <c r="Q157" s="274">
        <v>58</v>
      </c>
      <c r="R157" s="274">
        <v>61</v>
      </c>
      <c r="S157" s="274">
        <v>51</v>
      </c>
      <c r="T157" s="274">
        <v>69</v>
      </c>
      <c r="U157" s="274">
        <v>125</v>
      </c>
      <c r="V157" s="274">
        <v>238</v>
      </c>
      <c r="W157" s="274">
        <v>290</v>
      </c>
      <c r="X157" s="274">
        <v>261</v>
      </c>
      <c r="Y157" s="274">
        <v>331</v>
      </c>
      <c r="Z157" s="274">
        <v>355</v>
      </c>
      <c r="AA157" s="274">
        <v>309</v>
      </c>
      <c r="AB157" s="274">
        <v>261</v>
      </c>
      <c r="AC157" s="274">
        <v>295</v>
      </c>
      <c r="AD157" s="274">
        <v>298</v>
      </c>
      <c r="AE157" s="274">
        <v>274</v>
      </c>
      <c r="AF157" s="274">
        <v>244</v>
      </c>
      <c r="AG157" s="274">
        <v>247</v>
      </c>
      <c r="AH157" s="274">
        <v>242</v>
      </c>
      <c r="AI157" s="274">
        <v>208</v>
      </c>
      <c r="AJ157" s="274">
        <v>174</v>
      </c>
      <c r="AK157" s="274">
        <v>164</v>
      </c>
      <c r="AL157" s="274">
        <v>162</v>
      </c>
      <c r="AM157" s="274">
        <v>145</v>
      </c>
      <c r="AN157" s="274">
        <v>151</v>
      </c>
      <c r="AO157" s="274">
        <v>155</v>
      </c>
      <c r="AP157" s="274">
        <v>128</v>
      </c>
      <c r="AQ157" s="274">
        <v>121</v>
      </c>
      <c r="AR157" s="274">
        <v>101</v>
      </c>
      <c r="AS157" s="274">
        <v>85</v>
      </c>
      <c r="AT157" s="274">
        <v>69</v>
      </c>
      <c r="AU157" s="274">
        <v>84</v>
      </c>
      <c r="AV157" s="274">
        <v>102</v>
      </c>
      <c r="AW157" s="274">
        <v>85</v>
      </c>
      <c r="AX157" s="274">
        <v>99</v>
      </c>
      <c r="AY157" s="274">
        <v>86</v>
      </c>
      <c r="AZ157" s="274">
        <v>73</v>
      </c>
      <c r="BA157" s="274">
        <v>92</v>
      </c>
      <c r="BB157" s="274">
        <v>80</v>
      </c>
      <c r="BC157" s="274">
        <v>85</v>
      </c>
      <c r="BD157" s="274">
        <v>87</v>
      </c>
      <c r="BE157" s="274">
        <v>80</v>
      </c>
      <c r="BF157" s="274">
        <v>76</v>
      </c>
      <c r="BG157" s="274">
        <v>100</v>
      </c>
      <c r="BH157" s="274">
        <v>96</v>
      </c>
      <c r="BI157" s="274">
        <v>103</v>
      </c>
      <c r="BJ157" s="274">
        <v>94</v>
      </c>
      <c r="BK157" s="274">
        <v>85</v>
      </c>
      <c r="BL157" s="274">
        <v>77</v>
      </c>
      <c r="BM157" s="274">
        <v>69</v>
      </c>
      <c r="BN157" s="274">
        <v>68</v>
      </c>
      <c r="BO157" s="274">
        <v>91</v>
      </c>
      <c r="BP157" s="274">
        <v>66</v>
      </c>
      <c r="BQ157" s="274">
        <v>69</v>
      </c>
      <c r="BR157" s="274">
        <v>73</v>
      </c>
      <c r="BS157" s="274">
        <v>60</v>
      </c>
      <c r="BT157" s="274">
        <v>69</v>
      </c>
      <c r="BU157" s="274">
        <v>39</v>
      </c>
      <c r="BV157" s="274">
        <v>65</v>
      </c>
      <c r="BW157" s="274">
        <v>47</v>
      </c>
      <c r="BX157" s="274">
        <v>51</v>
      </c>
      <c r="BY157" s="274">
        <v>52</v>
      </c>
      <c r="BZ157" s="274">
        <v>46</v>
      </c>
      <c r="CA157" s="274">
        <v>46</v>
      </c>
      <c r="CB157" s="274">
        <v>40</v>
      </c>
      <c r="CC157" s="274">
        <v>37</v>
      </c>
      <c r="CD157" s="274">
        <v>29</v>
      </c>
      <c r="CE157" s="274">
        <v>46</v>
      </c>
      <c r="CF157" s="274">
        <v>30</v>
      </c>
      <c r="CG157" s="274">
        <v>33</v>
      </c>
      <c r="CH157" s="274">
        <v>33</v>
      </c>
      <c r="CI157" s="274">
        <v>22</v>
      </c>
      <c r="CJ157" s="274">
        <v>26</v>
      </c>
      <c r="CK157" s="274">
        <v>27</v>
      </c>
      <c r="CL157" s="274">
        <v>23</v>
      </c>
      <c r="CM157" s="274">
        <v>24</v>
      </c>
      <c r="CN157" s="274">
        <v>13</v>
      </c>
      <c r="CO157" s="274">
        <v>45</v>
      </c>
    </row>
    <row r="158" spans="1:93" ht="19.95" customHeight="1">
      <c r="A158" s="274" t="s">
        <v>490</v>
      </c>
      <c r="B158" s="274">
        <v>462</v>
      </c>
      <c r="C158" s="274">
        <v>2</v>
      </c>
      <c r="D158" s="274">
        <v>3</v>
      </c>
      <c r="E158" s="274">
        <v>7</v>
      </c>
      <c r="F158" s="274">
        <v>1</v>
      </c>
      <c r="G158" s="274">
        <v>1</v>
      </c>
      <c r="H158" s="274">
        <v>5</v>
      </c>
      <c r="I158" s="274">
        <v>8</v>
      </c>
      <c r="J158" s="274">
        <v>1</v>
      </c>
      <c r="K158" s="274">
        <v>7</v>
      </c>
      <c r="L158" s="274">
        <v>8</v>
      </c>
      <c r="M158" s="274">
        <v>6</v>
      </c>
      <c r="N158" s="274">
        <v>5</v>
      </c>
      <c r="O158" s="274">
        <v>4</v>
      </c>
      <c r="P158" s="274">
        <v>1</v>
      </c>
      <c r="Q158" s="274">
        <v>3</v>
      </c>
      <c r="R158" s="274">
        <v>9</v>
      </c>
      <c r="S158" s="274">
        <v>5</v>
      </c>
      <c r="T158" s="274">
        <v>5</v>
      </c>
      <c r="U158" s="274">
        <v>8</v>
      </c>
      <c r="V158" s="274">
        <v>3</v>
      </c>
      <c r="W158" s="274">
        <v>0</v>
      </c>
      <c r="X158" s="274">
        <v>6</v>
      </c>
      <c r="Y158" s="274">
        <v>0</v>
      </c>
      <c r="Z158" s="274">
        <v>5</v>
      </c>
      <c r="AA158" s="274">
        <v>4</v>
      </c>
      <c r="AB158" s="274">
        <v>6</v>
      </c>
      <c r="AC158" s="274">
        <v>5</v>
      </c>
      <c r="AD158" s="274">
        <v>6</v>
      </c>
      <c r="AE158" s="274">
        <v>3</v>
      </c>
      <c r="AF158" s="274">
        <v>5</v>
      </c>
      <c r="AG158" s="274">
        <v>3</v>
      </c>
      <c r="AH158" s="274">
        <v>2</v>
      </c>
      <c r="AI158" s="274">
        <v>5</v>
      </c>
      <c r="AJ158" s="274">
        <v>10</v>
      </c>
      <c r="AK158" s="274">
        <v>6</v>
      </c>
      <c r="AL158" s="274">
        <v>3</v>
      </c>
      <c r="AM158" s="274">
        <v>5</v>
      </c>
      <c r="AN158" s="274">
        <v>1</v>
      </c>
      <c r="AO158" s="274">
        <v>5</v>
      </c>
      <c r="AP158" s="274">
        <v>2</v>
      </c>
      <c r="AQ158" s="274">
        <v>1</v>
      </c>
      <c r="AR158" s="274">
        <v>4</v>
      </c>
      <c r="AS158" s="274">
        <v>9</v>
      </c>
      <c r="AT158" s="274">
        <v>0</v>
      </c>
      <c r="AU158" s="274">
        <v>5</v>
      </c>
      <c r="AV158" s="274">
        <v>5</v>
      </c>
      <c r="AW158" s="274">
        <v>10</v>
      </c>
      <c r="AX158" s="274">
        <v>5</v>
      </c>
      <c r="AY158" s="274">
        <v>13</v>
      </c>
      <c r="AZ158" s="274">
        <v>6</v>
      </c>
      <c r="BA158" s="274">
        <v>9</v>
      </c>
      <c r="BB158" s="274">
        <v>2</v>
      </c>
      <c r="BC158" s="274">
        <v>14</v>
      </c>
      <c r="BD158" s="274">
        <v>9</v>
      </c>
      <c r="BE158" s="274">
        <v>2</v>
      </c>
      <c r="BF158" s="274">
        <v>7</v>
      </c>
      <c r="BG158" s="274">
        <v>11</v>
      </c>
      <c r="BH158" s="274">
        <v>10</v>
      </c>
      <c r="BI158" s="274">
        <v>6</v>
      </c>
      <c r="BJ158" s="274">
        <v>5</v>
      </c>
      <c r="BK158" s="274">
        <v>2</v>
      </c>
      <c r="BL158" s="274">
        <v>8</v>
      </c>
      <c r="BM158" s="274">
        <v>8</v>
      </c>
      <c r="BN158" s="274">
        <v>8</v>
      </c>
      <c r="BO158" s="274">
        <v>9</v>
      </c>
      <c r="BP158" s="274">
        <v>10</v>
      </c>
      <c r="BQ158" s="274">
        <v>5</v>
      </c>
      <c r="BR158" s="274">
        <v>9</v>
      </c>
      <c r="BS158" s="274">
        <v>7</v>
      </c>
      <c r="BT158" s="274">
        <v>4</v>
      </c>
      <c r="BU158" s="274">
        <v>4</v>
      </c>
      <c r="BV158" s="274">
        <v>8</v>
      </c>
      <c r="BW158" s="274">
        <v>7</v>
      </c>
      <c r="BX158" s="274">
        <v>6</v>
      </c>
      <c r="BY158" s="274">
        <v>7</v>
      </c>
      <c r="BZ158" s="274">
        <v>9</v>
      </c>
      <c r="CA158" s="274">
        <v>2</v>
      </c>
      <c r="CB158" s="274">
        <v>8</v>
      </c>
      <c r="CC158" s="274">
        <v>2</v>
      </c>
      <c r="CD158" s="274">
        <v>7</v>
      </c>
      <c r="CE158" s="274">
        <v>6</v>
      </c>
      <c r="CF158" s="274">
        <v>5</v>
      </c>
      <c r="CG158" s="274">
        <v>2</v>
      </c>
      <c r="CH158" s="274">
        <v>5</v>
      </c>
      <c r="CI158" s="274">
        <v>2</v>
      </c>
      <c r="CJ158" s="274">
        <v>2</v>
      </c>
      <c r="CK158" s="274">
        <v>0</v>
      </c>
      <c r="CL158" s="274">
        <v>1</v>
      </c>
      <c r="CM158" s="274">
        <v>0</v>
      </c>
      <c r="CN158" s="274">
        <v>2</v>
      </c>
      <c r="CO158" s="274">
        <v>0</v>
      </c>
    </row>
    <row r="159" spans="1:93" ht="19.95" customHeight="1">
      <c r="A159" s="274" t="s">
        <v>491</v>
      </c>
      <c r="B159" s="274">
        <v>7889</v>
      </c>
      <c r="C159" s="274">
        <v>77</v>
      </c>
      <c r="D159" s="274">
        <v>80</v>
      </c>
      <c r="E159" s="274">
        <v>83</v>
      </c>
      <c r="F159" s="274">
        <v>91</v>
      </c>
      <c r="G159" s="274">
        <v>89</v>
      </c>
      <c r="H159" s="274">
        <v>93</v>
      </c>
      <c r="I159" s="274">
        <v>93</v>
      </c>
      <c r="J159" s="274">
        <v>99</v>
      </c>
      <c r="K159" s="274">
        <v>108</v>
      </c>
      <c r="L159" s="274">
        <v>88</v>
      </c>
      <c r="M159" s="274">
        <v>79</v>
      </c>
      <c r="N159" s="274">
        <v>97</v>
      </c>
      <c r="O159" s="274">
        <v>107</v>
      </c>
      <c r="P159" s="274">
        <v>96</v>
      </c>
      <c r="Q159" s="274">
        <v>88</v>
      </c>
      <c r="R159" s="274">
        <v>93</v>
      </c>
      <c r="S159" s="274">
        <v>99</v>
      </c>
      <c r="T159" s="274">
        <v>72</v>
      </c>
      <c r="U159" s="274">
        <v>68</v>
      </c>
      <c r="V159" s="274">
        <v>68</v>
      </c>
      <c r="W159" s="274">
        <v>61</v>
      </c>
      <c r="X159" s="274">
        <v>78</v>
      </c>
      <c r="Y159" s="274">
        <v>85</v>
      </c>
      <c r="Z159" s="274">
        <v>85</v>
      </c>
      <c r="AA159" s="274">
        <v>99</v>
      </c>
      <c r="AB159" s="274">
        <v>94</v>
      </c>
      <c r="AC159" s="274">
        <v>94</v>
      </c>
      <c r="AD159" s="274">
        <v>107</v>
      </c>
      <c r="AE159" s="274">
        <v>144</v>
      </c>
      <c r="AF159" s="274">
        <v>140</v>
      </c>
      <c r="AG159" s="274">
        <v>95</v>
      </c>
      <c r="AH159" s="274">
        <v>130</v>
      </c>
      <c r="AI159" s="274">
        <v>136</v>
      </c>
      <c r="AJ159" s="274">
        <v>117</v>
      </c>
      <c r="AK159" s="274">
        <v>106</v>
      </c>
      <c r="AL159" s="274">
        <v>121</v>
      </c>
      <c r="AM159" s="274">
        <v>110</v>
      </c>
      <c r="AN159" s="274">
        <v>96</v>
      </c>
      <c r="AO159" s="274">
        <v>101</v>
      </c>
      <c r="AP159" s="274">
        <v>98</v>
      </c>
      <c r="AQ159" s="274">
        <v>108</v>
      </c>
      <c r="AR159" s="274">
        <v>100</v>
      </c>
      <c r="AS159" s="274">
        <v>86</v>
      </c>
      <c r="AT159" s="274">
        <v>91</v>
      </c>
      <c r="AU159" s="274">
        <v>81</v>
      </c>
      <c r="AV159" s="274">
        <v>100</v>
      </c>
      <c r="AW159" s="274">
        <v>99</v>
      </c>
      <c r="AX159" s="274">
        <v>77</v>
      </c>
      <c r="AY159" s="274">
        <v>92</v>
      </c>
      <c r="AZ159" s="274">
        <v>133</v>
      </c>
      <c r="BA159" s="274">
        <v>110</v>
      </c>
      <c r="BB159" s="274">
        <v>128</v>
      </c>
      <c r="BC159" s="274">
        <v>133</v>
      </c>
      <c r="BD159" s="274">
        <v>106</v>
      </c>
      <c r="BE159" s="274">
        <v>112</v>
      </c>
      <c r="BF159" s="274">
        <v>125</v>
      </c>
      <c r="BG159" s="274">
        <v>123</v>
      </c>
      <c r="BH159" s="274">
        <v>114</v>
      </c>
      <c r="BI159" s="274">
        <v>141</v>
      </c>
      <c r="BJ159" s="274">
        <v>123</v>
      </c>
      <c r="BK159" s="274">
        <v>113</v>
      </c>
      <c r="BL159" s="274">
        <v>90</v>
      </c>
      <c r="BM159" s="274">
        <v>103</v>
      </c>
      <c r="BN159" s="274">
        <v>112</v>
      </c>
      <c r="BO159" s="274">
        <v>117</v>
      </c>
      <c r="BP159" s="274">
        <v>98</v>
      </c>
      <c r="BQ159" s="274">
        <v>85</v>
      </c>
      <c r="BR159" s="274">
        <v>83</v>
      </c>
      <c r="BS159" s="274">
        <v>66</v>
      </c>
      <c r="BT159" s="274">
        <v>68</v>
      </c>
      <c r="BU159" s="274">
        <v>84</v>
      </c>
      <c r="BV159" s="274">
        <v>58</v>
      </c>
      <c r="BW159" s="274">
        <v>56</v>
      </c>
      <c r="BX159" s="274">
        <v>67</v>
      </c>
      <c r="BY159" s="274">
        <v>57</v>
      </c>
      <c r="BZ159" s="274">
        <v>49</v>
      </c>
      <c r="CA159" s="274">
        <v>57</v>
      </c>
      <c r="CB159" s="274">
        <v>29</v>
      </c>
      <c r="CC159" s="274">
        <v>39</v>
      </c>
      <c r="CD159" s="274">
        <v>49</v>
      </c>
      <c r="CE159" s="274">
        <v>48</v>
      </c>
      <c r="CF159" s="274">
        <v>39</v>
      </c>
      <c r="CG159" s="274">
        <v>32</v>
      </c>
      <c r="CH159" s="274">
        <v>20</v>
      </c>
      <c r="CI159" s="274">
        <v>29</v>
      </c>
      <c r="CJ159" s="274">
        <v>30</v>
      </c>
      <c r="CK159" s="274">
        <v>14</v>
      </c>
      <c r="CL159" s="274">
        <v>19</v>
      </c>
      <c r="CM159" s="274">
        <v>13</v>
      </c>
      <c r="CN159" s="274">
        <v>20</v>
      </c>
      <c r="CO159" s="274">
        <v>98</v>
      </c>
    </row>
    <row r="160" spans="1:93" ht="19.95" customHeight="1">
      <c r="A160" s="274" t="s">
        <v>492</v>
      </c>
      <c r="B160" s="274">
        <v>3818</v>
      </c>
      <c r="C160" s="274">
        <v>35</v>
      </c>
      <c r="D160" s="274">
        <v>43</v>
      </c>
      <c r="E160" s="274">
        <v>43</v>
      </c>
      <c r="F160" s="274">
        <v>33</v>
      </c>
      <c r="G160" s="274">
        <v>48</v>
      </c>
      <c r="H160" s="274">
        <v>36</v>
      </c>
      <c r="I160" s="274">
        <v>42</v>
      </c>
      <c r="J160" s="274">
        <v>42</v>
      </c>
      <c r="K160" s="274">
        <v>32</v>
      </c>
      <c r="L160" s="274">
        <v>33</v>
      </c>
      <c r="M160" s="274">
        <v>22</v>
      </c>
      <c r="N160" s="274">
        <v>31</v>
      </c>
      <c r="O160" s="274">
        <v>25</v>
      </c>
      <c r="P160" s="274">
        <v>19</v>
      </c>
      <c r="Q160" s="274">
        <v>17</v>
      </c>
      <c r="R160" s="274">
        <v>32</v>
      </c>
      <c r="S160" s="274">
        <v>35</v>
      </c>
      <c r="T160" s="274">
        <v>28</v>
      </c>
      <c r="U160" s="274">
        <v>21</v>
      </c>
      <c r="V160" s="274">
        <v>30</v>
      </c>
      <c r="W160" s="274">
        <v>27</v>
      </c>
      <c r="X160" s="274">
        <v>15</v>
      </c>
      <c r="Y160" s="274">
        <v>27</v>
      </c>
      <c r="Z160" s="274">
        <v>52</v>
      </c>
      <c r="AA160" s="274">
        <v>47</v>
      </c>
      <c r="AB160" s="274">
        <v>49</v>
      </c>
      <c r="AC160" s="274">
        <v>34</v>
      </c>
      <c r="AD160" s="274">
        <v>32</v>
      </c>
      <c r="AE160" s="274">
        <v>50</v>
      </c>
      <c r="AF160" s="274">
        <v>57</v>
      </c>
      <c r="AG160" s="274">
        <v>53</v>
      </c>
      <c r="AH160" s="274">
        <v>65</v>
      </c>
      <c r="AI160" s="274">
        <v>54</v>
      </c>
      <c r="AJ160" s="274">
        <v>67</v>
      </c>
      <c r="AK160" s="274">
        <v>60</v>
      </c>
      <c r="AL160" s="274">
        <v>50</v>
      </c>
      <c r="AM160" s="274">
        <v>54</v>
      </c>
      <c r="AN160" s="274">
        <v>58</v>
      </c>
      <c r="AO160" s="274">
        <v>63</v>
      </c>
      <c r="AP160" s="274">
        <v>58</v>
      </c>
      <c r="AQ160" s="274">
        <v>68</v>
      </c>
      <c r="AR160" s="274">
        <v>57</v>
      </c>
      <c r="AS160" s="274">
        <v>45</v>
      </c>
      <c r="AT160" s="274">
        <v>49</v>
      </c>
      <c r="AU160" s="274">
        <v>37</v>
      </c>
      <c r="AV160" s="274">
        <v>46</v>
      </c>
      <c r="AW160" s="274">
        <v>35</v>
      </c>
      <c r="AX160" s="274">
        <v>42</v>
      </c>
      <c r="AY160" s="274">
        <v>42</v>
      </c>
      <c r="AZ160" s="274">
        <v>44</v>
      </c>
      <c r="BA160" s="274">
        <v>58</v>
      </c>
      <c r="BB160" s="274">
        <v>66</v>
      </c>
      <c r="BC160" s="274">
        <v>61</v>
      </c>
      <c r="BD160" s="274">
        <v>53</v>
      </c>
      <c r="BE160" s="274">
        <v>49</v>
      </c>
      <c r="BF160" s="274">
        <v>43</v>
      </c>
      <c r="BG160" s="274">
        <v>58</v>
      </c>
      <c r="BH160" s="274">
        <v>64</v>
      </c>
      <c r="BI160" s="274">
        <v>68</v>
      </c>
      <c r="BJ160" s="274">
        <v>72</v>
      </c>
      <c r="BK160" s="274">
        <v>55</v>
      </c>
      <c r="BL160" s="274">
        <v>53</v>
      </c>
      <c r="BM160" s="274">
        <v>53</v>
      </c>
      <c r="BN160" s="274">
        <v>54</v>
      </c>
      <c r="BO160" s="274">
        <v>61</v>
      </c>
      <c r="BP160" s="274">
        <v>57</v>
      </c>
      <c r="BQ160" s="274">
        <v>62</v>
      </c>
      <c r="BR160" s="274">
        <v>57</v>
      </c>
      <c r="BS160" s="274">
        <v>47</v>
      </c>
      <c r="BT160" s="274">
        <v>53</v>
      </c>
      <c r="BU160" s="274">
        <v>48</v>
      </c>
      <c r="BV160" s="274">
        <v>43</v>
      </c>
      <c r="BW160" s="274">
        <v>44</v>
      </c>
      <c r="BX160" s="274">
        <v>59</v>
      </c>
      <c r="BY160" s="274">
        <v>43</v>
      </c>
      <c r="BZ160" s="274">
        <v>29</v>
      </c>
      <c r="CA160" s="274">
        <v>34</v>
      </c>
      <c r="CB160" s="274">
        <v>27</v>
      </c>
      <c r="CC160" s="274">
        <v>24</v>
      </c>
      <c r="CD160" s="274">
        <v>23</v>
      </c>
      <c r="CE160" s="274">
        <v>27</v>
      </c>
      <c r="CF160" s="274">
        <v>24</v>
      </c>
      <c r="CG160" s="274">
        <v>25</v>
      </c>
      <c r="CH160" s="274">
        <v>22</v>
      </c>
      <c r="CI160" s="274">
        <v>26</v>
      </c>
      <c r="CJ160" s="274">
        <v>17</v>
      </c>
      <c r="CK160" s="274">
        <v>19</v>
      </c>
      <c r="CL160" s="274">
        <v>11</v>
      </c>
      <c r="CM160" s="274">
        <v>8</v>
      </c>
      <c r="CN160" s="274">
        <v>11</v>
      </c>
      <c r="CO160" s="274">
        <v>26</v>
      </c>
    </row>
    <row r="161" spans="1:93" ht="19.95" customHeight="1">
      <c r="A161" s="274" t="s">
        <v>493</v>
      </c>
      <c r="B161" s="274">
        <v>9319</v>
      </c>
      <c r="C161" s="274">
        <v>56</v>
      </c>
      <c r="D161" s="274">
        <v>41</v>
      </c>
      <c r="E161" s="274">
        <v>37</v>
      </c>
      <c r="F161" s="274">
        <v>56</v>
      </c>
      <c r="G161" s="274">
        <v>49</v>
      </c>
      <c r="H161" s="274">
        <v>51</v>
      </c>
      <c r="I161" s="274">
        <v>38</v>
      </c>
      <c r="J161" s="274">
        <v>46</v>
      </c>
      <c r="K161" s="274">
        <v>41</v>
      </c>
      <c r="L161" s="274">
        <v>45</v>
      </c>
      <c r="M161" s="274">
        <v>32</v>
      </c>
      <c r="N161" s="274">
        <v>26</v>
      </c>
      <c r="O161" s="274">
        <v>21</v>
      </c>
      <c r="P161" s="274">
        <v>19</v>
      </c>
      <c r="Q161" s="274">
        <v>22</v>
      </c>
      <c r="R161" s="274">
        <v>20</v>
      </c>
      <c r="S161" s="274">
        <v>22</v>
      </c>
      <c r="T161" s="274">
        <v>75</v>
      </c>
      <c r="U161" s="274">
        <v>492</v>
      </c>
      <c r="V161" s="274">
        <v>812</v>
      </c>
      <c r="W161" s="274">
        <v>726</v>
      </c>
      <c r="X161" s="274">
        <v>652</v>
      </c>
      <c r="Y161" s="274">
        <v>587</v>
      </c>
      <c r="Z161" s="274">
        <v>463</v>
      </c>
      <c r="AA161" s="274">
        <v>377</v>
      </c>
      <c r="AB161" s="274">
        <v>321</v>
      </c>
      <c r="AC161" s="274">
        <v>313</v>
      </c>
      <c r="AD161" s="274">
        <v>267</v>
      </c>
      <c r="AE161" s="274">
        <v>271</v>
      </c>
      <c r="AF161" s="274">
        <v>235</v>
      </c>
      <c r="AG161" s="274">
        <v>195</v>
      </c>
      <c r="AH161" s="274">
        <v>218</v>
      </c>
      <c r="AI161" s="274">
        <v>140</v>
      </c>
      <c r="AJ161" s="274">
        <v>146</v>
      </c>
      <c r="AK161" s="274">
        <v>120</v>
      </c>
      <c r="AL161" s="274">
        <v>85</v>
      </c>
      <c r="AM161" s="274">
        <v>83</v>
      </c>
      <c r="AN161" s="274">
        <v>84</v>
      </c>
      <c r="AO161" s="274">
        <v>62</v>
      </c>
      <c r="AP161" s="274">
        <v>71</v>
      </c>
      <c r="AQ161" s="274">
        <v>68</v>
      </c>
      <c r="AR161" s="274">
        <v>59</v>
      </c>
      <c r="AS161" s="274">
        <v>49</v>
      </c>
      <c r="AT161" s="274">
        <v>53</v>
      </c>
      <c r="AU161" s="274">
        <v>58</v>
      </c>
      <c r="AV161" s="274">
        <v>58</v>
      </c>
      <c r="AW161" s="274">
        <v>41</v>
      </c>
      <c r="AX161" s="274">
        <v>71</v>
      </c>
      <c r="AY161" s="274">
        <v>45</v>
      </c>
      <c r="AZ161" s="274">
        <v>63</v>
      </c>
      <c r="BA161" s="274">
        <v>53</v>
      </c>
      <c r="BB161" s="274">
        <v>53</v>
      </c>
      <c r="BC161" s="274">
        <v>70</v>
      </c>
      <c r="BD161" s="274">
        <v>54</v>
      </c>
      <c r="BE161" s="274">
        <v>35</v>
      </c>
      <c r="BF161" s="274">
        <v>45</v>
      </c>
      <c r="BG161" s="274">
        <v>43</v>
      </c>
      <c r="BH161" s="274">
        <v>55</v>
      </c>
      <c r="BI161" s="274">
        <v>64</v>
      </c>
      <c r="BJ161" s="274">
        <v>29</v>
      </c>
      <c r="BK161" s="274">
        <v>35</v>
      </c>
      <c r="BL161" s="274">
        <v>60</v>
      </c>
      <c r="BM161" s="274">
        <v>54</v>
      </c>
      <c r="BN161" s="274">
        <v>32</v>
      </c>
      <c r="BO161" s="274">
        <v>46</v>
      </c>
      <c r="BP161" s="274">
        <v>33</v>
      </c>
      <c r="BQ161" s="274">
        <v>37</v>
      </c>
      <c r="BR161" s="274">
        <v>17</v>
      </c>
      <c r="BS161" s="274">
        <v>29</v>
      </c>
      <c r="BT161" s="274">
        <v>23</v>
      </c>
      <c r="BU161" s="274">
        <v>32</v>
      </c>
      <c r="BV161" s="274">
        <v>35</v>
      </c>
      <c r="BW161" s="274">
        <v>25</v>
      </c>
      <c r="BX161" s="274">
        <v>32</v>
      </c>
      <c r="BY161" s="274">
        <v>24</v>
      </c>
      <c r="BZ161" s="274">
        <v>21</v>
      </c>
      <c r="CA161" s="274">
        <v>23</v>
      </c>
      <c r="CB161" s="274">
        <v>20</v>
      </c>
      <c r="CC161" s="274">
        <v>22</v>
      </c>
      <c r="CD161" s="274">
        <v>23</v>
      </c>
      <c r="CE161" s="274">
        <v>25</v>
      </c>
      <c r="CF161" s="274">
        <v>25</v>
      </c>
      <c r="CG161" s="274">
        <v>23</v>
      </c>
      <c r="CH161" s="274">
        <v>20</v>
      </c>
      <c r="CI161" s="274">
        <v>24</v>
      </c>
      <c r="CJ161" s="274">
        <v>14</v>
      </c>
      <c r="CK161" s="274">
        <v>9</v>
      </c>
      <c r="CL161" s="274">
        <v>10</v>
      </c>
      <c r="CM161" s="274">
        <v>12</v>
      </c>
      <c r="CN161" s="274">
        <v>14</v>
      </c>
      <c r="CO161" s="274">
        <v>37</v>
      </c>
    </row>
    <row r="162" spans="1:93" ht="19.95" customHeight="1">
      <c r="A162" s="274" t="s">
        <v>494</v>
      </c>
      <c r="B162" s="274">
        <v>2425</v>
      </c>
      <c r="C162" s="274">
        <v>16</v>
      </c>
      <c r="D162" s="274">
        <v>22</v>
      </c>
      <c r="E162" s="274">
        <v>23</v>
      </c>
      <c r="F162" s="274">
        <v>24</v>
      </c>
      <c r="G162" s="274">
        <v>27</v>
      </c>
      <c r="H162" s="274">
        <v>29</v>
      </c>
      <c r="I162" s="274">
        <v>28</v>
      </c>
      <c r="J162" s="274">
        <v>31</v>
      </c>
      <c r="K162" s="274">
        <v>22</v>
      </c>
      <c r="L162" s="274">
        <v>34</v>
      </c>
      <c r="M162" s="274">
        <v>15</v>
      </c>
      <c r="N162" s="274">
        <v>36</v>
      </c>
      <c r="O162" s="274">
        <v>23</v>
      </c>
      <c r="P162" s="274">
        <v>41</v>
      </c>
      <c r="Q162" s="274">
        <v>30</v>
      </c>
      <c r="R162" s="274">
        <v>34</v>
      </c>
      <c r="S162" s="274">
        <v>29</v>
      </c>
      <c r="T162" s="274">
        <v>33</v>
      </c>
      <c r="U162" s="274">
        <v>22</v>
      </c>
      <c r="V162" s="274">
        <v>32</v>
      </c>
      <c r="W162" s="274">
        <v>29</v>
      </c>
      <c r="X162" s="274">
        <v>21</v>
      </c>
      <c r="Y162" s="274">
        <v>24</v>
      </c>
      <c r="Z162" s="274">
        <v>33</v>
      </c>
      <c r="AA162" s="274">
        <v>23</v>
      </c>
      <c r="AB162" s="274">
        <v>22</v>
      </c>
      <c r="AC162" s="274">
        <v>20</v>
      </c>
      <c r="AD162" s="274">
        <v>27</v>
      </c>
      <c r="AE162" s="274">
        <v>37</v>
      </c>
      <c r="AF162" s="274">
        <v>38</v>
      </c>
      <c r="AG162" s="274">
        <v>36</v>
      </c>
      <c r="AH162" s="274">
        <v>39</v>
      </c>
      <c r="AI162" s="274">
        <v>26</v>
      </c>
      <c r="AJ162" s="274">
        <v>45</v>
      </c>
      <c r="AK162" s="274">
        <v>34</v>
      </c>
      <c r="AL162" s="274">
        <v>39</v>
      </c>
      <c r="AM162" s="274">
        <v>20</v>
      </c>
      <c r="AN162" s="274">
        <v>34</v>
      </c>
      <c r="AO162" s="274">
        <v>44</v>
      </c>
      <c r="AP162" s="274">
        <v>26</v>
      </c>
      <c r="AQ162" s="274">
        <v>31</v>
      </c>
      <c r="AR162" s="274">
        <v>29</v>
      </c>
      <c r="AS162" s="274">
        <v>30</v>
      </c>
      <c r="AT162" s="274">
        <v>22</v>
      </c>
      <c r="AU162" s="274">
        <v>38</v>
      </c>
      <c r="AV162" s="274">
        <v>34</v>
      </c>
      <c r="AW162" s="274">
        <v>26</v>
      </c>
      <c r="AX162" s="274">
        <v>40</v>
      </c>
      <c r="AY162" s="274">
        <v>29</v>
      </c>
      <c r="AZ162" s="274">
        <v>48</v>
      </c>
      <c r="BA162" s="274">
        <v>41</v>
      </c>
      <c r="BB162" s="274">
        <v>37</v>
      </c>
      <c r="BC162" s="274">
        <v>33</v>
      </c>
      <c r="BD162" s="274">
        <v>40</v>
      </c>
      <c r="BE162" s="274">
        <v>40</v>
      </c>
      <c r="BF162" s="274">
        <v>45</v>
      </c>
      <c r="BG162" s="274">
        <v>52</v>
      </c>
      <c r="BH162" s="274">
        <v>37</v>
      </c>
      <c r="BI162" s="274">
        <v>39</v>
      </c>
      <c r="BJ162" s="274">
        <v>46</v>
      </c>
      <c r="BK162" s="274">
        <v>35</v>
      </c>
      <c r="BL162" s="274">
        <v>25</v>
      </c>
      <c r="BM162" s="274">
        <v>28</v>
      </c>
      <c r="BN162" s="274">
        <v>27</v>
      </c>
      <c r="BO162" s="274">
        <v>26</v>
      </c>
      <c r="BP162" s="274">
        <v>33</v>
      </c>
      <c r="BQ162" s="274">
        <v>20</v>
      </c>
      <c r="BR162" s="274">
        <v>16</v>
      </c>
      <c r="BS162" s="274">
        <v>23</v>
      </c>
      <c r="BT162" s="274">
        <v>20</v>
      </c>
      <c r="BU162" s="274">
        <v>20</v>
      </c>
      <c r="BV162" s="274">
        <v>21</v>
      </c>
      <c r="BW162" s="274">
        <v>12</v>
      </c>
      <c r="BX162" s="274">
        <v>17</v>
      </c>
      <c r="BY162" s="274">
        <v>12</v>
      </c>
      <c r="BZ162" s="274">
        <v>15</v>
      </c>
      <c r="CA162" s="274">
        <v>9</v>
      </c>
      <c r="CB162" s="274">
        <v>19</v>
      </c>
      <c r="CC162" s="274">
        <v>10</v>
      </c>
      <c r="CD162" s="274">
        <v>14</v>
      </c>
      <c r="CE162" s="274">
        <v>11</v>
      </c>
      <c r="CF162" s="274">
        <v>7</v>
      </c>
      <c r="CG162" s="274">
        <v>12</v>
      </c>
      <c r="CH162" s="274">
        <v>16</v>
      </c>
      <c r="CI162" s="274">
        <v>12</v>
      </c>
      <c r="CJ162" s="274">
        <v>5</v>
      </c>
      <c r="CK162" s="274">
        <v>9</v>
      </c>
      <c r="CL162" s="274">
        <v>12</v>
      </c>
      <c r="CM162" s="274">
        <v>8</v>
      </c>
      <c r="CN162" s="274">
        <v>8</v>
      </c>
      <c r="CO162" s="274">
        <v>18</v>
      </c>
    </row>
    <row r="163" spans="1:93" ht="19.95" customHeight="1">
      <c r="A163" s="274" t="s">
        <v>495</v>
      </c>
      <c r="B163" s="274">
        <v>3290</v>
      </c>
      <c r="C163" s="274">
        <v>37</v>
      </c>
      <c r="D163" s="274">
        <v>37</v>
      </c>
      <c r="E163" s="274">
        <v>28</v>
      </c>
      <c r="F163" s="274">
        <v>43</v>
      </c>
      <c r="G163" s="274">
        <v>23</v>
      </c>
      <c r="H163" s="274">
        <v>40</v>
      </c>
      <c r="I163" s="274">
        <v>29</v>
      </c>
      <c r="J163" s="274">
        <v>39</v>
      </c>
      <c r="K163" s="274">
        <v>39</v>
      </c>
      <c r="L163" s="274">
        <v>31</v>
      </c>
      <c r="M163" s="274">
        <v>29</v>
      </c>
      <c r="N163" s="274">
        <v>42</v>
      </c>
      <c r="O163" s="274">
        <v>42</v>
      </c>
      <c r="P163" s="274">
        <v>40</v>
      </c>
      <c r="Q163" s="274">
        <v>25</v>
      </c>
      <c r="R163" s="274">
        <v>32</v>
      </c>
      <c r="S163" s="274">
        <v>34</v>
      </c>
      <c r="T163" s="274">
        <v>32</v>
      </c>
      <c r="U163" s="274">
        <v>42</v>
      </c>
      <c r="V163" s="274">
        <v>25</v>
      </c>
      <c r="W163" s="274">
        <v>31</v>
      </c>
      <c r="X163" s="274">
        <v>25</v>
      </c>
      <c r="Y163" s="274">
        <v>33</v>
      </c>
      <c r="Z163" s="274">
        <v>22</v>
      </c>
      <c r="AA163" s="274">
        <v>48</v>
      </c>
      <c r="AB163" s="274">
        <v>40</v>
      </c>
      <c r="AC163" s="274">
        <v>48</v>
      </c>
      <c r="AD163" s="274">
        <v>45</v>
      </c>
      <c r="AE163" s="274">
        <v>64</v>
      </c>
      <c r="AF163" s="274">
        <v>62</v>
      </c>
      <c r="AG163" s="274">
        <v>53</v>
      </c>
      <c r="AH163" s="274">
        <v>68</v>
      </c>
      <c r="AI163" s="274">
        <v>72</v>
      </c>
      <c r="AJ163" s="274">
        <v>57</v>
      </c>
      <c r="AK163" s="274">
        <v>54</v>
      </c>
      <c r="AL163" s="274">
        <v>75</v>
      </c>
      <c r="AM163" s="274">
        <v>41</v>
      </c>
      <c r="AN163" s="274">
        <v>60</v>
      </c>
      <c r="AO163" s="274">
        <v>51</v>
      </c>
      <c r="AP163" s="274">
        <v>46</v>
      </c>
      <c r="AQ163" s="274">
        <v>61</v>
      </c>
      <c r="AR163" s="274">
        <v>40</v>
      </c>
      <c r="AS163" s="274">
        <v>51</v>
      </c>
      <c r="AT163" s="274">
        <v>51</v>
      </c>
      <c r="AU163" s="274">
        <v>46</v>
      </c>
      <c r="AV163" s="274">
        <v>42</v>
      </c>
      <c r="AW163" s="274">
        <v>21</v>
      </c>
      <c r="AX163" s="274">
        <v>50</v>
      </c>
      <c r="AY163" s="274">
        <v>38</v>
      </c>
      <c r="AZ163" s="274">
        <v>45</v>
      </c>
      <c r="BA163" s="274">
        <v>42</v>
      </c>
      <c r="BB163" s="274">
        <v>41</v>
      </c>
      <c r="BC163" s="274">
        <v>48</v>
      </c>
      <c r="BD163" s="274">
        <v>35</v>
      </c>
      <c r="BE163" s="274">
        <v>52</v>
      </c>
      <c r="BF163" s="274">
        <v>43</v>
      </c>
      <c r="BG163" s="274">
        <v>57</v>
      </c>
      <c r="BH163" s="274">
        <v>38</v>
      </c>
      <c r="BI163" s="274">
        <v>42</v>
      </c>
      <c r="BJ163" s="274">
        <v>48</v>
      </c>
      <c r="BK163" s="274">
        <v>43</v>
      </c>
      <c r="BL163" s="274">
        <v>47</v>
      </c>
      <c r="BM163" s="274">
        <v>40</v>
      </c>
      <c r="BN163" s="274">
        <v>40</v>
      </c>
      <c r="BO163" s="274">
        <v>42</v>
      </c>
      <c r="BP163" s="274">
        <v>39</v>
      </c>
      <c r="BQ163" s="274">
        <v>42</v>
      </c>
      <c r="BR163" s="274">
        <v>25</v>
      </c>
      <c r="BS163" s="274">
        <v>17</v>
      </c>
      <c r="BT163" s="274">
        <v>27</v>
      </c>
      <c r="BU163" s="274">
        <v>27</v>
      </c>
      <c r="BV163" s="274">
        <v>19</v>
      </c>
      <c r="BW163" s="274">
        <v>27</v>
      </c>
      <c r="BX163" s="274">
        <v>42</v>
      </c>
      <c r="BY163" s="274">
        <v>20</v>
      </c>
      <c r="BZ163" s="274">
        <v>21</v>
      </c>
      <c r="CA163" s="274">
        <v>14</v>
      </c>
      <c r="CB163" s="274">
        <v>16</v>
      </c>
      <c r="CC163" s="274">
        <v>18</v>
      </c>
      <c r="CD163" s="274">
        <v>9</v>
      </c>
      <c r="CE163" s="274">
        <v>16</v>
      </c>
      <c r="CF163" s="274">
        <v>13</v>
      </c>
      <c r="CG163" s="274">
        <v>20</v>
      </c>
      <c r="CH163" s="274">
        <v>11</v>
      </c>
      <c r="CI163" s="274">
        <v>15</v>
      </c>
      <c r="CJ163" s="274">
        <v>7</v>
      </c>
      <c r="CK163" s="274">
        <v>12</v>
      </c>
      <c r="CL163" s="274">
        <v>9</v>
      </c>
      <c r="CM163" s="274">
        <v>4</v>
      </c>
      <c r="CN163" s="274">
        <v>6</v>
      </c>
      <c r="CO163" s="274">
        <v>27</v>
      </c>
    </row>
    <row r="164" spans="1:93" ht="19.95" customHeight="1">
      <c r="A164" s="274" t="s">
        <v>496</v>
      </c>
      <c r="B164" s="274">
        <v>4069</v>
      </c>
      <c r="C164" s="274">
        <v>31</v>
      </c>
      <c r="D164" s="274">
        <v>39</v>
      </c>
      <c r="E164" s="274">
        <v>30</v>
      </c>
      <c r="F164" s="274">
        <v>33</v>
      </c>
      <c r="G164" s="274">
        <v>40</v>
      </c>
      <c r="H164" s="274">
        <v>39</v>
      </c>
      <c r="I164" s="274">
        <v>31</v>
      </c>
      <c r="J164" s="274">
        <v>29</v>
      </c>
      <c r="K164" s="274">
        <v>46</v>
      </c>
      <c r="L164" s="274">
        <v>30</v>
      </c>
      <c r="M164" s="274">
        <v>38</v>
      </c>
      <c r="N164" s="274">
        <v>54</v>
      </c>
      <c r="O164" s="274">
        <v>37</v>
      </c>
      <c r="P164" s="274">
        <v>31</v>
      </c>
      <c r="Q164" s="274">
        <v>26</v>
      </c>
      <c r="R164" s="274">
        <v>29</v>
      </c>
      <c r="S164" s="274">
        <v>26</v>
      </c>
      <c r="T164" s="274">
        <v>34</v>
      </c>
      <c r="U164" s="274">
        <v>27</v>
      </c>
      <c r="V164" s="274">
        <v>25</v>
      </c>
      <c r="W164" s="274">
        <v>25</v>
      </c>
      <c r="X164" s="274">
        <v>22</v>
      </c>
      <c r="Y164" s="274">
        <v>35</v>
      </c>
      <c r="Z164" s="274">
        <v>43</v>
      </c>
      <c r="AA164" s="274">
        <v>50</v>
      </c>
      <c r="AB164" s="274">
        <v>62</v>
      </c>
      <c r="AC164" s="274">
        <v>75</v>
      </c>
      <c r="AD164" s="274">
        <v>59</v>
      </c>
      <c r="AE164" s="274">
        <v>67</v>
      </c>
      <c r="AF164" s="274">
        <v>61</v>
      </c>
      <c r="AG164" s="274">
        <v>69</v>
      </c>
      <c r="AH164" s="274">
        <v>56</v>
      </c>
      <c r="AI164" s="274">
        <v>55</v>
      </c>
      <c r="AJ164" s="274">
        <v>50</v>
      </c>
      <c r="AK164" s="274">
        <v>46</v>
      </c>
      <c r="AL164" s="274">
        <v>47</v>
      </c>
      <c r="AM164" s="274">
        <v>50</v>
      </c>
      <c r="AN164" s="274">
        <v>45</v>
      </c>
      <c r="AO164" s="274">
        <v>61</v>
      </c>
      <c r="AP164" s="274">
        <v>56</v>
      </c>
      <c r="AQ164" s="274">
        <v>58</v>
      </c>
      <c r="AR164" s="274">
        <v>50</v>
      </c>
      <c r="AS164" s="274">
        <v>40</v>
      </c>
      <c r="AT164" s="274">
        <v>40</v>
      </c>
      <c r="AU164" s="274">
        <v>43</v>
      </c>
      <c r="AV164" s="274">
        <v>44</v>
      </c>
      <c r="AW164" s="274">
        <v>43</v>
      </c>
      <c r="AX164" s="274">
        <v>34</v>
      </c>
      <c r="AY164" s="274">
        <v>47</v>
      </c>
      <c r="AZ164" s="274">
        <v>67</v>
      </c>
      <c r="BA164" s="274">
        <v>42</v>
      </c>
      <c r="BB164" s="274">
        <v>57</v>
      </c>
      <c r="BC164" s="274">
        <v>49</v>
      </c>
      <c r="BD164" s="274">
        <v>56</v>
      </c>
      <c r="BE164" s="274">
        <v>60</v>
      </c>
      <c r="BF164" s="274">
        <v>63</v>
      </c>
      <c r="BG164" s="274">
        <v>61</v>
      </c>
      <c r="BH164" s="274">
        <v>76</v>
      </c>
      <c r="BI164" s="274">
        <v>59</v>
      </c>
      <c r="BJ164" s="274">
        <v>78</v>
      </c>
      <c r="BK164" s="274">
        <v>65</v>
      </c>
      <c r="BL164" s="274">
        <v>61</v>
      </c>
      <c r="BM164" s="274">
        <v>62</v>
      </c>
      <c r="BN164" s="274">
        <v>39</v>
      </c>
      <c r="BO164" s="274">
        <v>64</v>
      </c>
      <c r="BP164" s="274">
        <v>49</v>
      </c>
      <c r="BQ164" s="274">
        <v>42</v>
      </c>
      <c r="BR164" s="274">
        <v>42</v>
      </c>
      <c r="BS164" s="274">
        <v>48</v>
      </c>
      <c r="BT164" s="274">
        <v>34</v>
      </c>
      <c r="BU164" s="274">
        <v>46</v>
      </c>
      <c r="BV164" s="274">
        <v>51</v>
      </c>
      <c r="BW164" s="274">
        <v>48</v>
      </c>
      <c r="BX164" s="274">
        <v>54</v>
      </c>
      <c r="BY164" s="274">
        <v>33</v>
      </c>
      <c r="BZ164" s="274">
        <v>32</v>
      </c>
      <c r="CA164" s="274">
        <v>52</v>
      </c>
      <c r="CB164" s="274">
        <v>40</v>
      </c>
      <c r="CC164" s="274">
        <v>35</v>
      </c>
      <c r="CD164" s="274">
        <v>41</v>
      </c>
      <c r="CE164" s="274">
        <v>28</v>
      </c>
      <c r="CF164" s="274">
        <v>30</v>
      </c>
      <c r="CG164" s="274">
        <v>32</v>
      </c>
      <c r="CH164" s="274">
        <v>33</v>
      </c>
      <c r="CI164" s="274">
        <v>28</v>
      </c>
      <c r="CJ164" s="274">
        <v>21</v>
      </c>
      <c r="CK164" s="274">
        <v>36</v>
      </c>
      <c r="CL164" s="274">
        <v>22</v>
      </c>
      <c r="CM164" s="274">
        <v>25</v>
      </c>
      <c r="CN164" s="274">
        <v>22</v>
      </c>
      <c r="CO164" s="274">
        <v>78</v>
      </c>
    </row>
    <row r="165" spans="1:93" ht="19.95" customHeight="1">
      <c r="A165" s="274" t="s">
        <v>439</v>
      </c>
      <c r="B165" s="274">
        <v>5205</v>
      </c>
      <c r="C165" s="274">
        <v>24</v>
      </c>
      <c r="D165" s="274">
        <v>46</v>
      </c>
      <c r="E165" s="274">
        <v>36</v>
      </c>
      <c r="F165" s="274">
        <v>42</v>
      </c>
      <c r="G165" s="274">
        <v>36</v>
      </c>
      <c r="H165" s="274">
        <v>30</v>
      </c>
      <c r="I165" s="274">
        <v>43</v>
      </c>
      <c r="J165" s="274">
        <v>38</v>
      </c>
      <c r="K165" s="274">
        <v>45</v>
      </c>
      <c r="L165" s="274">
        <v>41</v>
      </c>
      <c r="M165" s="274">
        <v>27</v>
      </c>
      <c r="N165" s="274">
        <v>31</v>
      </c>
      <c r="O165" s="274">
        <v>24</v>
      </c>
      <c r="P165" s="274">
        <v>22</v>
      </c>
      <c r="Q165" s="274">
        <v>28</v>
      </c>
      <c r="R165" s="274">
        <v>20</v>
      </c>
      <c r="S165" s="274">
        <v>28</v>
      </c>
      <c r="T165" s="274">
        <v>33</v>
      </c>
      <c r="U165" s="274">
        <v>29</v>
      </c>
      <c r="V165" s="274">
        <v>69</v>
      </c>
      <c r="W165" s="274">
        <v>107</v>
      </c>
      <c r="X165" s="274">
        <v>116</v>
      </c>
      <c r="Y165" s="274">
        <v>162</v>
      </c>
      <c r="Z165" s="274">
        <v>161</v>
      </c>
      <c r="AA165" s="274">
        <v>194</v>
      </c>
      <c r="AB165" s="274">
        <v>174</v>
      </c>
      <c r="AC165" s="274">
        <v>160</v>
      </c>
      <c r="AD165" s="274">
        <v>176</v>
      </c>
      <c r="AE165" s="274">
        <v>233</v>
      </c>
      <c r="AF165" s="274">
        <v>185</v>
      </c>
      <c r="AG165" s="274">
        <v>171</v>
      </c>
      <c r="AH165" s="274">
        <v>179</v>
      </c>
      <c r="AI165" s="274">
        <v>144</v>
      </c>
      <c r="AJ165" s="274">
        <v>133</v>
      </c>
      <c r="AK165" s="274">
        <v>106</v>
      </c>
      <c r="AL165" s="274">
        <v>99</v>
      </c>
      <c r="AM165" s="274">
        <v>94</v>
      </c>
      <c r="AN165" s="274">
        <v>97</v>
      </c>
      <c r="AO165" s="274">
        <v>71</v>
      </c>
      <c r="AP165" s="274">
        <v>73</v>
      </c>
      <c r="AQ165" s="274">
        <v>62</v>
      </c>
      <c r="AR165" s="274">
        <v>50</v>
      </c>
      <c r="AS165" s="274">
        <v>53</v>
      </c>
      <c r="AT165" s="274">
        <v>62</v>
      </c>
      <c r="AU165" s="274">
        <v>58</v>
      </c>
      <c r="AV165" s="274">
        <v>32</v>
      </c>
      <c r="AW165" s="274">
        <v>36</v>
      </c>
      <c r="AX165" s="274">
        <v>34</v>
      </c>
      <c r="AY165" s="274">
        <v>46</v>
      </c>
      <c r="AZ165" s="274">
        <v>44</v>
      </c>
      <c r="BA165" s="274">
        <v>36</v>
      </c>
      <c r="BB165" s="274">
        <v>42</v>
      </c>
      <c r="BC165" s="274">
        <v>37</v>
      </c>
      <c r="BD165" s="274">
        <v>70</v>
      </c>
      <c r="BE165" s="274">
        <v>47</v>
      </c>
      <c r="BF165" s="274">
        <v>39</v>
      </c>
      <c r="BG165" s="274">
        <v>43</v>
      </c>
      <c r="BH165" s="274">
        <v>33</v>
      </c>
      <c r="BI165" s="274">
        <v>40</v>
      </c>
      <c r="BJ165" s="274">
        <v>48</v>
      </c>
      <c r="BK165" s="274">
        <v>37</v>
      </c>
      <c r="BL165" s="274">
        <v>35</v>
      </c>
      <c r="BM165" s="274">
        <v>49</v>
      </c>
      <c r="BN165" s="274">
        <v>29</v>
      </c>
      <c r="BO165" s="274">
        <v>30</v>
      </c>
      <c r="BP165" s="274">
        <v>35</v>
      </c>
      <c r="BQ165" s="274">
        <v>24</v>
      </c>
      <c r="BR165" s="274">
        <v>27</v>
      </c>
      <c r="BS165" s="274">
        <v>34</v>
      </c>
      <c r="BT165" s="274">
        <v>22</v>
      </c>
      <c r="BU165" s="274">
        <v>32</v>
      </c>
      <c r="BV165" s="274">
        <v>36</v>
      </c>
      <c r="BW165" s="274">
        <v>27</v>
      </c>
      <c r="BX165" s="274">
        <v>35</v>
      </c>
      <c r="BY165" s="274">
        <v>17</v>
      </c>
      <c r="BZ165" s="274">
        <v>24</v>
      </c>
      <c r="CA165" s="274">
        <v>11</v>
      </c>
      <c r="CB165" s="274">
        <v>28</v>
      </c>
      <c r="CC165" s="274">
        <v>23</v>
      </c>
      <c r="CD165" s="274">
        <v>18</v>
      </c>
      <c r="CE165" s="274">
        <v>25</v>
      </c>
      <c r="CF165" s="274">
        <v>18</v>
      </c>
      <c r="CG165" s="274">
        <v>19</v>
      </c>
      <c r="CH165" s="274">
        <v>19</v>
      </c>
      <c r="CI165" s="274">
        <v>20</v>
      </c>
      <c r="CJ165" s="274">
        <v>12</v>
      </c>
      <c r="CK165" s="274">
        <v>9</v>
      </c>
      <c r="CL165" s="274">
        <v>12</v>
      </c>
      <c r="CM165" s="274">
        <v>7</v>
      </c>
      <c r="CN165" s="274">
        <v>18</v>
      </c>
      <c r="CO165" s="274">
        <v>34</v>
      </c>
    </row>
    <row r="166" spans="1:93" ht="19.95" customHeight="1">
      <c r="A166" s="274" t="s">
        <v>497</v>
      </c>
      <c r="B166" s="274">
        <v>6987</v>
      </c>
      <c r="C166" s="274">
        <v>61</v>
      </c>
      <c r="D166" s="274">
        <v>92</v>
      </c>
      <c r="E166" s="274">
        <v>86</v>
      </c>
      <c r="F166" s="274">
        <v>102</v>
      </c>
      <c r="G166" s="274">
        <v>81</v>
      </c>
      <c r="H166" s="274">
        <v>97</v>
      </c>
      <c r="I166" s="274">
        <v>100</v>
      </c>
      <c r="J166" s="274">
        <v>75</v>
      </c>
      <c r="K166" s="274">
        <v>93</v>
      </c>
      <c r="L166" s="274">
        <v>111</v>
      </c>
      <c r="M166" s="274">
        <v>87</v>
      </c>
      <c r="N166" s="274">
        <v>114</v>
      </c>
      <c r="O166" s="274">
        <v>111</v>
      </c>
      <c r="P166" s="274">
        <v>102</v>
      </c>
      <c r="Q166" s="274">
        <v>95</v>
      </c>
      <c r="R166" s="274">
        <v>87</v>
      </c>
      <c r="S166" s="274">
        <v>84</v>
      </c>
      <c r="T166" s="274">
        <v>72</v>
      </c>
      <c r="U166" s="274">
        <v>76</v>
      </c>
      <c r="V166" s="274">
        <v>79</v>
      </c>
      <c r="W166" s="274">
        <v>50</v>
      </c>
      <c r="X166" s="274">
        <v>53</v>
      </c>
      <c r="Y166" s="274">
        <v>97</v>
      </c>
      <c r="Z166" s="274">
        <v>82</v>
      </c>
      <c r="AA166" s="274">
        <v>87</v>
      </c>
      <c r="AB166" s="274">
        <v>85</v>
      </c>
      <c r="AC166" s="274">
        <v>87</v>
      </c>
      <c r="AD166" s="274">
        <v>115</v>
      </c>
      <c r="AE166" s="274">
        <v>147</v>
      </c>
      <c r="AF166" s="274">
        <v>112</v>
      </c>
      <c r="AG166" s="274">
        <v>140</v>
      </c>
      <c r="AH166" s="274">
        <v>105</v>
      </c>
      <c r="AI166" s="274">
        <v>110</v>
      </c>
      <c r="AJ166" s="274">
        <v>114</v>
      </c>
      <c r="AK166" s="274">
        <v>130</v>
      </c>
      <c r="AL166" s="274">
        <v>123</v>
      </c>
      <c r="AM166" s="274">
        <v>109</v>
      </c>
      <c r="AN166" s="274">
        <v>107</v>
      </c>
      <c r="AO166" s="274">
        <v>84</v>
      </c>
      <c r="AP166" s="274">
        <v>95</v>
      </c>
      <c r="AQ166" s="274">
        <v>108</v>
      </c>
      <c r="AR166" s="274">
        <v>96</v>
      </c>
      <c r="AS166" s="274">
        <v>77</v>
      </c>
      <c r="AT166" s="274">
        <v>79</v>
      </c>
      <c r="AU166" s="274">
        <v>88</v>
      </c>
      <c r="AV166" s="274">
        <v>75</v>
      </c>
      <c r="AW166" s="274">
        <v>89</v>
      </c>
      <c r="AX166" s="274">
        <v>78</v>
      </c>
      <c r="AY166" s="274">
        <v>87</v>
      </c>
      <c r="AZ166" s="274">
        <v>68</v>
      </c>
      <c r="BA166" s="274">
        <v>85</v>
      </c>
      <c r="BB166" s="274">
        <v>115</v>
      </c>
      <c r="BC166" s="274">
        <v>106</v>
      </c>
      <c r="BD166" s="274">
        <v>87</v>
      </c>
      <c r="BE166" s="274">
        <v>116</v>
      </c>
      <c r="BF166" s="274">
        <v>100</v>
      </c>
      <c r="BG166" s="274">
        <v>96</v>
      </c>
      <c r="BH166" s="274">
        <v>95</v>
      </c>
      <c r="BI166" s="274">
        <v>95</v>
      </c>
      <c r="BJ166" s="274">
        <v>88</v>
      </c>
      <c r="BK166" s="274">
        <v>99</v>
      </c>
      <c r="BL166" s="274">
        <v>80</v>
      </c>
      <c r="BM166" s="274">
        <v>71</v>
      </c>
      <c r="BN166" s="274">
        <v>66</v>
      </c>
      <c r="BO166" s="274">
        <v>84</v>
      </c>
      <c r="BP166" s="274">
        <v>50</v>
      </c>
      <c r="BQ166" s="274">
        <v>52</v>
      </c>
      <c r="BR166" s="274">
        <v>42</v>
      </c>
      <c r="BS166" s="274">
        <v>45</v>
      </c>
      <c r="BT166" s="274">
        <v>38</v>
      </c>
      <c r="BU166" s="274">
        <v>37</v>
      </c>
      <c r="BV166" s="274">
        <v>31</v>
      </c>
      <c r="BW166" s="274">
        <v>55</v>
      </c>
      <c r="BX166" s="274">
        <v>53</v>
      </c>
      <c r="BY166" s="274">
        <v>34</v>
      </c>
      <c r="BZ166" s="274">
        <v>46</v>
      </c>
      <c r="CA166" s="274">
        <v>39</v>
      </c>
      <c r="CB166" s="274">
        <v>27</v>
      </c>
      <c r="CC166" s="274">
        <v>40</v>
      </c>
      <c r="CD166" s="274">
        <v>33</v>
      </c>
      <c r="CE166" s="274">
        <v>25</v>
      </c>
      <c r="CF166" s="274">
        <v>26</v>
      </c>
      <c r="CG166" s="274">
        <v>16</v>
      </c>
      <c r="CH166" s="274">
        <v>26</v>
      </c>
      <c r="CI166" s="274">
        <v>19</v>
      </c>
      <c r="CJ166" s="274">
        <v>22</v>
      </c>
      <c r="CK166" s="274">
        <v>21</v>
      </c>
      <c r="CL166" s="274">
        <v>15</v>
      </c>
      <c r="CM166" s="274">
        <v>16</v>
      </c>
      <c r="CN166" s="274">
        <v>21</v>
      </c>
      <c r="CO166" s="274">
        <v>93</v>
      </c>
    </row>
    <row r="167" spans="1:93" ht="19.95" customHeight="1">
      <c r="A167" s="274" t="s">
        <v>498</v>
      </c>
      <c r="B167" s="274">
        <v>4680</v>
      </c>
      <c r="C167" s="274">
        <v>46</v>
      </c>
      <c r="D167" s="274">
        <v>44</v>
      </c>
      <c r="E167" s="274">
        <v>51</v>
      </c>
      <c r="F167" s="274">
        <v>62</v>
      </c>
      <c r="G167" s="274">
        <v>63</v>
      </c>
      <c r="H167" s="274">
        <v>60</v>
      </c>
      <c r="I167" s="274">
        <v>61</v>
      </c>
      <c r="J167" s="274">
        <v>38</v>
      </c>
      <c r="K167" s="274">
        <v>69</v>
      </c>
      <c r="L167" s="274">
        <v>65</v>
      </c>
      <c r="M167" s="274">
        <v>67</v>
      </c>
      <c r="N167" s="274">
        <v>53</v>
      </c>
      <c r="O167" s="274">
        <v>54</v>
      </c>
      <c r="P167" s="274">
        <v>37</v>
      </c>
      <c r="Q167" s="274">
        <v>65</v>
      </c>
      <c r="R167" s="274">
        <v>40</v>
      </c>
      <c r="S167" s="274">
        <v>38</v>
      </c>
      <c r="T167" s="274">
        <v>46</v>
      </c>
      <c r="U167" s="274">
        <v>43</v>
      </c>
      <c r="V167" s="274">
        <v>22</v>
      </c>
      <c r="W167" s="274">
        <v>31</v>
      </c>
      <c r="X167" s="274">
        <v>42</v>
      </c>
      <c r="Y167" s="274">
        <v>44</v>
      </c>
      <c r="Z167" s="274">
        <v>55</v>
      </c>
      <c r="AA167" s="274">
        <v>80</v>
      </c>
      <c r="AB167" s="274">
        <v>51</v>
      </c>
      <c r="AC167" s="274">
        <v>58</v>
      </c>
      <c r="AD167" s="274">
        <v>80</v>
      </c>
      <c r="AE167" s="274">
        <v>79</v>
      </c>
      <c r="AF167" s="274">
        <v>106</v>
      </c>
      <c r="AG167" s="274">
        <v>86</v>
      </c>
      <c r="AH167" s="274">
        <v>94</v>
      </c>
      <c r="AI167" s="274">
        <v>85</v>
      </c>
      <c r="AJ167" s="274">
        <v>82</v>
      </c>
      <c r="AK167" s="274">
        <v>76</v>
      </c>
      <c r="AL167" s="274">
        <v>65</v>
      </c>
      <c r="AM167" s="274">
        <v>88</v>
      </c>
      <c r="AN167" s="274">
        <v>74</v>
      </c>
      <c r="AO167" s="274">
        <v>60</v>
      </c>
      <c r="AP167" s="274">
        <v>76</v>
      </c>
      <c r="AQ167" s="274">
        <v>72</v>
      </c>
      <c r="AR167" s="274">
        <v>58</v>
      </c>
      <c r="AS167" s="274">
        <v>48</v>
      </c>
      <c r="AT167" s="274">
        <v>53</v>
      </c>
      <c r="AU167" s="274">
        <v>55</v>
      </c>
      <c r="AV167" s="274">
        <v>49</v>
      </c>
      <c r="AW167" s="274">
        <v>44</v>
      </c>
      <c r="AX167" s="274">
        <v>71</v>
      </c>
      <c r="AY167" s="274">
        <v>75</v>
      </c>
      <c r="AZ167" s="274">
        <v>83</v>
      </c>
      <c r="BA167" s="274">
        <v>69</v>
      </c>
      <c r="BB167" s="274">
        <v>58</v>
      </c>
      <c r="BC167" s="274">
        <v>68</v>
      </c>
      <c r="BD167" s="274">
        <v>60</v>
      </c>
      <c r="BE167" s="274">
        <v>66</v>
      </c>
      <c r="BF167" s="274">
        <v>67</v>
      </c>
      <c r="BG167" s="274">
        <v>68</v>
      </c>
      <c r="BH167" s="274">
        <v>86</v>
      </c>
      <c r="BI167" s="274">
        <v>64</v>
      </c>
      <c r="BJ167" s="274">
        <v>78</v>
      </c>
      <c r="BK167" s="274">
        <v>66</v>
      </c>
      <c r="BL167" s="274">
        <v>66</v>
      </c>
      <c r="BM167" s="274">
        <v>67</v>
      </c>
      <c r="BN167" s="274">
        <v>59</v>
      </c>
      <c r="BO167" s="274">
        <v>54</v>
      </c>
      <c r="BP167" s="274">
        <v>57</v>
      </c>
      <c r="BQ167" s="274">
        <v>49</v>
      </c>
      <c r="BR167" s="274">
        <v>39</v>
      </c>
      <c r="BS167" s="274">
        <v>50</v>
      </c>
      <c r="BT167" s="274">
        <v>34</v>
      </c>
      <c r="BU167" s="274">
        <v>32</v>
      </c>
      <c r="BV167" s="274">
        <v>28</v>
      </c>
      <c r="BW167" s="274">
        <v>27</v>
      </c>
      <c r="BX167" s="274">
        <v>36</v>
      </c>
      <c r="BY167" s="274">
        <v>24</v>
      </c>
      <c r="BZ167" s="274">
        <v>24</v>
      </c>
      <c r="CA167" s="274">
        <v>20</v>
      </c>
      <c r="CB167" s="274">
        <v>21</v>
      </c>
      <c r="CC167" s="274">
        <v>14</v>
      </c>
      <c r="CD167" s="274">
        <v>12</v>
      </c>
      <c r="CE167" s="274">
        <v>21</v>
      </c>
      <c r="CF167" s="274">
        <v>18</v>
      </c>
      <c r="CG167" s="274">
        <v>19</v>
      </c>
      <c r="CH167" s="274">
        <v>12</v>
      </c>
      <c r="CI167" s="274">
        <v>18</v>
      </c>
      <c r="CJ167" s="274">
        <v>7</v>
      </c>
      <c r="CK167" s="274">
        <v>15</v>
      </c>
      <c r="CL167" s="274">
        <v>8</v>
      </c>
      <c r="CM167" s="274">
        <v>9</v>
      </c>
      <c r="CN167" s="274">
        <v>7</v>
      </c>
      <c r="CO167" s="274">
        <v>39</v>
      </c>
    </row>
    <row r="168" spans="1:93" ht="19.95" customHeight="1">
      <c r="A168" s="274" t="s">
        <v>499</v>
      </c>
      <c r="B168" s="274">
        <v>7230</v>
      </c>
      <c r="C168" s="274">
        <v>124</v>
      </c>
      <c r="D168" s="274">
        <v>125</v>
      </c>
      <c r="E168" s="274">
        <v>120</v>
      </c>
      <c r="F168" s="274">
        <v>137</v>
      </c>
      <c r="G168" s="274">
        <v>122</v>
      </c>
      <c r="H168" s="274">
        <v>117</v>
      </c>
      <c r="I168" s="274">
        <v>106</v>
      </c>
      <c r="J168" s="274">
        <v>129</v>
      </c>
      <c r="K168" s="274">
        <v>109</v>
      </c>
      <c r="L168" s="274">
        <v>92</v>
      </c>
      <c r="M168" s="274">
        <v>72</v>
      </c>
      <c r="N168" s="274">
        <v>87</v>
      </c>
      <c r="O168" s="274">
        <v>74</v>
      </c>
      <c r="P168" s="274">
        <v>78</v>
      </c>
      <c r="Q168" s="274">
        <v>71</v>
      </c>
      <c r="R168" s="274">
        <v>53</v>
      </c>
      <c r="S168" s="274">
        <v>68</v>
      </c>
      <c r="T168" s="274">
        <v>49</v>
      </c>
      <c r="U168" s="274">
        <v>65</v>
      </c>
      <c r="V168" s="274">
        <v>61</v>
      </c>
      <c r="W168" s="274">
        <v>45</v>
      </c>
      <c r="X168" s="274">
        <v>72</v>
      </c>
      <c r="Y168" s="274">
        <v>63</v>
      </c>
      <c r="Z168" s="274">
        <v>97</v>
      </c>
      <c r="AA168" s="274">
        <v>137</v>
      </c>
      <c r="AB168" s="274">
        <v>142</v>
      </c>
      <c r="AC168" s="274">
        <v>147</v>
      </c>
      <c r="AD168" s="274">
        <v>153</v>
      </c>
      <c r="AE168" s="274">
        <v>188</v>
      </c>
      <c r="AF168" s="274">
        <v>156</v>
      </c>
      <c r="AG168" s="274">
        <v>175</v>
      </c>
      <c r="AH168" s="274">
        <v>126</v>
      </c>
      <c r="AI168" s="274">
        <v>127</v>
      </c>
      <c r="AJ168" s="274">
        <v>133</v>
      </c>
      <c r="AK168" s="274">
        <v>118</v>
      </c>
      <c r="AL168" s="274">
        <v>136</v>
      </c>
      <c r="AM168" s="274">
        <v>120</v>
      </c>
      <c r="AN168" s="274">
        <v>130</v>
      </c>
      <c r="AO168" s="274">
        <v>146</v>
      </c>
      <c r="AP168" s="274">
        <v>147</v>
      </c>
      <c r="AQ168" s="274">
        <v>123</v>
      </c>
      <c r="AR168" s="274">
        <v>104</v>
      </c>
      <c r="AS168" s="274">
        <v>80</v>
      </c>
      <c r="AT168" s="274">
        <v>89</v>
      </c>
      <c r="AU168" s="274">
        <v>98</v>
      </c>
      <c r="AV168" s="274">
        <v>97</v>
      </c>
      <c r="AW168" s="274">
        <v>85</v>
      </c>
      <c r="AX168" s="274">
        <v>87</v>
      </c>
      <c r="AY168" s="274">
        <v>92</v>
      </c>
      <c r="AZ168" s="274">
        <v>87</v>
      </c>
      <c r="BA168" s="274">
        <v>78</v>
      </c>
      <c r="BB168" s="274">
        <v>96</v>
      </c>
      <c r="BC168" s="274">
        <v>73</v>
      </c>
      <c r="BD168" s="274">
        <v>73</v>
      </c>
      <c r="BE168" s="274">
        <v>64</v>
      </c>
      <c r="BF168" s="274">
        <v>55</v>
      </c>
      <c r="BG168" s="274">
        <v>79</v>
      </c>
      <c r="BH168" s="274">
        <v>58</v>
      </c>
      <c r="BI168" s="274">
        <v>67</v>
      </c>
      <c r="BJ168" s="274">
        <v>73</v>
      </c>
      <c r="BK168" s="274">
        <v>60</v>
      </c>
      <c r="BL168" s="274">
        <v>70</v>
      </c>
      <c r="BM168" s="274">
        <v>63</v>
      </c>
      <c r="BN168" s="274">
        <v>77</v>
      </c>
      <c r="BO168" s="274">
        <v>50</v>
      </c>
      <c r="BP168" s="274">
        <v>60</v>
      </c>
      <c r="BQ168" s="274">
        <v>49</v>
      </c>
      <c r="BR168" s="274">
        <v>41</v>
      </c>
      <c r="BS168" s="274">
        <v>45</v>
      </c>
      <c r="BT168" s="274">
        <v>41</v>
      </c>
      <c r="BU168" s="274">
        <v>38</v>
      </c>
      <c r="BV168" s="274">
        <v>38</v>
      </c>
      <c r="BW168" s="274">
        <v>40</v>
      </c>
      <c r="BX168" s="274">
        <v>43</v>
      </c>
      <c r="BY168" s="274">
        <v>30</v>
      </c>
      <c r="BZ168" s="274">
        <v>22</v>
      </c>
      <c r="CA168" s="274">
        <v>33</v>
      </c>
      <c r="CB168" s="274">
        <v>26</v>
      </c>
      <c r="CC168" s="274">
        <v>25</v>
      </c>
      <c r="CD168" s="274">
        <v>24</v>
      </c>
      <c r="CE168" s="274">
        <v>31</v>
      </c>
      <c r="CF168" s="274">
        <v>27</v>
      </c>
      <c r="CG168" s="274">
        <v>30</v>
      </c>
      <c r="CH168" s="274">
        <v>25</v>
      </c>
      <c r="CI168" s="274">
        <v>23</v>
      </c>
      <c r="CJ168" s="274">
        <v>16</v>
      </c>
      <c r="CK168" s="274">
        <v>20</v>
      </c>
      <c r="CL168" s="274">
        <v>16</v>
      </c>
      <c r="CM168" s="274">
        <v>16</v>
      </c>
      <c r="CN168" s="274">
        <v>15</v>
      </c>
      <c r="CO168" s="274">
        <v>61</v>
      </c>
    </row>
    <row r="169" spans="1:93" ht="19.95" customHeight="1">
      <c r="A169" s="274" t="s">
        <v>500</v>
      </c>
      <c r="B169" s="274">
        <v>4979</v>
      </c>
      <c r="C169" s="274">
        <v>64</v>
      </c>
      <c r="D169" s="274">
        <v>65</v>
      </c>
      <c r="E169" s="274">
        <v>59</v>
      </c>
      <c r="F169" s="274">
        <v>49</v>
      </c>
      <c r="G169" s="274">
        <v>59</v>
      </c>
      <c r="H169" s="274">
        <v>50</v>
      </c>
      <c r="I169" s="274">
        <v>55</v>
      </c>
      <c r="J169" s="274">
        <v>58</v>
      </c>
      <c r="K169" s="274">
        <v>55</v>
      </c>
      <c r="L169" s="274">
        <v>58</v>
      </c>
      <c r="M169" s="274">
        <v>47</v>
      </c>
      <c r="N169" s="274">
        <v>40</v>
      </c>
      <c r="O169" s="274">
        <v>44</v>
      </c>
      <c r="P169" s="274">
        <v>33</v>
      </c>
      <c r="Q169" s="274">
        <v>37</v>
      </c>
      <c r="R169" s="274">
        <v>29</v>
      </c>
      <c r="S169" s="274">
        <v>26</v>
      </c>
      <c r="T169" s="274">
        <v>26</v>
      </c>
      <c r="U169" s="274">
        <v>27</v>
      </c>
      <c r="V169" s="274">
        <v>36</v>
      </c>
      <c r="W169" s="274">
        <v>25</v>
      </c>
      <c r="X169" s="274">
        <v>44</v>
      </c>
      <c r="Y169" s="274">
        <v>67</v>
      </c>
      <c r="Z169" s="274">
        <v>73</v>
      </c>
      <c r="AA169" s="274">
        <v>82</v>
      </c>
      <c r="AB169" s="274">
        <v>113</v>
      </c>
      <c r="AC169" s="274">
        <v>99</v>
      </c>
      <c r="AD169" s="274">
        <v>133</v>
      </c>
      <c r="AE169" s="274">
        <v>132</v>
      </c>
      <c r="AF169" s="274">
        <v>164</v>
      </c>
      <c r="AG169" s="274">
        <v>121</v>
      </c>
      <c r="AH169" s="274">
        <v>128</v>
      </c>
      <c r="AI169" s="274">
        <v>153</v>
      </c>
      <c r="AJ169" s="274">
        <v>106</v>
      </c>
      <c r="AK169" s="274">
        <v>87</v>
      </c>
      <c r="AL169" s="274">
        <v>123</v>
      </c>
      <c r="AM169" s="274">
        <v>82</v>
      </c>
      <c r="AN169" s="274">
        <v>75</v>
      </c>
      <c r="AO169" s="274">
        <v>102</v>
      </c>
      <c r="AP169" s="274">
        <v>75</v>
      </c>
      <c r="AQ169" s="274">
        <v>66</v>
      </c>
      <c r="AR169" s="274">
        <v>60</v>
      </c>
      <c r="AS169" s="274">
        <v>62</v>
      </c>
      <c r="AT169" s="274">
        <v>47</v>
      </c>
      <c r="AU169" s="274">
        <v>60</v>
      </c>
      <c r="AV169" s="274">
        <v>51</v>
      </c>
      <c r="AW169" s="274">
        <v>33</v>
      </c>
      <c r="AX169" s="274">
        <v>50</v>
      </c>
      <c r="AY169" s="274">
        <v>49</v>
      </c>
      <c r="AZ169" s="274">
        <v>58</v>
      </c>
      <c r="BA169" s="274">
        <v>54</v>
      </c>
      <c r="BB169" s="274">
        <v>59</v>
      </c>
      <c r="BC169" s="274">
        <v>54</v>
      </c>
      <c r="BD169" s="274">
        <v>66</v>
      </c>
      <c r="BE169" s="274">
        <v>70</v>
      </c>
      <c r="BF169" s="274">
        <v>79</v>
      </c>
      <c r="BG169" s="274">
        <v>56</v>
      </c>
      <c r="BH169" s="274">
        <v>61</v>
      </c>
      <c r="BI169" s="274">
        <v>59</v>
      </c>
      <c r="BJ169" s="274">
        <v>45</v>
      </c>
      <c r="BK169" s="274">
        <v>55</v>
      </c>
      <c r="BL169" s="274">
        <v>55</v>
      </c>
      <c r="BM169" s="274">
        <v>53</v>
      </c>
      <c r="BN169" s="274">
        <v>49</v>
      </c>
      <c r="BO169" s="274">
        <v>47</v>
      </c>
      <c r="BP169" s="274">
        <v>28</v>
      </c>
      <c r="BQ169" s="274">
        <v>44</v>
      </c>
      <c r="BR169" s="274">
        <v>25</v>
      </c>
      <c r="BS169" s="274">
        <v>41</v>
      </c>
      <c r="BT169" s="274">
        <v>27</v>
      </c>
      <c r="BU169" s="274">
        <v>44</v>
      </c>
      <c r="BV169" s="274">
        <v>27</v>
      </c>
      <c r="BW169" s="274">
        <v>21</v>
      </c>
      <c r="BX169" s="274">
        <v>39</v>
      </c>
      <c r="BY169" s="274">
        <v>23</v>
      </c>
      <c r="BZ169" s="274">
        <v>30</v>
      </c>
      <c r="CA169" s="274">
        <v>24</v>
      </c>
      <c r="CB169" s="274">
        <v>29</v>
      </c>
      <c r="CC169" s="274">
        <v>30</v>
      </c>
      <c r="CD169" s="274">
        <v>23</v>
      </c>
      <c r="CE169" s="274">
        <v>14</v>
      </c>
      <c r="CF169" s="274">
        <v>26</v>
      </c>
      <c r="CG169" s="274">
        <v>23</v>
      </c>
      <c r="CH169" s="274">
        <v>31</v>
      </c>
      <c r="CI169" s="274">
        <v>15</v>
      </c>
      <c r="CJ169" s="274">
        <v>27</v>
      </c>
      <c r="CK169" s="274">
        <v>14</v>
      </c>
      <c r="CL169" s="274">
        <v>18</v>
      </c>
      <c r="CM169" s="274">
        <v>12</v>
      </c>
      <c r="CN169" s="274">
        <v>11</v>
      </c>
      <c r="CO169" s="274">
        <v>34</v>
      </c>
    </row>
    <row r="170" spans="1:93" ht="19.95" customHeight="1">
      <c r="A170" s="274" t="s">
        <v>501</v>
      </c>
      <c r="B170" s="274">
        <v>7129</v>
      </c>
      <c r="C170" s="274">
        <v>82</v>
      </c>
      <c r="D170" s="274">
        <v>104</v>
      </c>
      <c r="E170" s="274">
        <v>77</v>
      </c>
      <c r="F170" s="274">
        <v>74</v>
      </c>
      <c r="G170" s="274">
        <v>93</v>
      </c>
      <c r="H170" s="274">
        <v>86</v>
      </c>
      <c r="I170" s="274">
        <v>84</v>
      </c>
      <c r="J170" s="274">
        <v>96</v>
      </c>
      <c r="K170" s="274">
        <v>72</v>
      </c>
      <c r="L170" s="274">
        <v>78</v>
      </c>
      <c r="M170" s="274">
        <v>74</v>
      </c>
      <c r="N170" s="274">
        <v>70</v>
      </c>
      <c r="O170" s="274">
        <v>74</v>
      </c>
      <c r="P170" s="274">
        <v>66</v>
      </c>
      <c r="Q170" s="274">
        <v>74</v>
      </c>
      <c r="R170" s="274">
        <v>62</v>
      </c>
      <c r="S170" s="274">
        <v>60</v>
      </c>
      <c r="T170" s="274">
        <v>53</v>
      </c>
      <c r="U170" s="274">
        <v>66</v>
      </c>
      <c r="V170" s="274">
        <v>52</v>
      </c>
      <c r="W170" s="274">
        <v>54</v>
      </c>
      <c r="X170" s="274">
        <v>57</v>
      </c>
      <c r="Y170" s="274">
        <v>75</v>
      </c>
      <c r="Z170" s="274">
        <v>86</v>
      </c>
      <c r="AA170" s="274">
        <v>91</v>
      </c>
      <c r="AB170" s="274">
        <v>104</v>
      </c>
      <c r="AC170" s="274">
        <v>114</v>
      </c>
      <c r="AD170" s="274">
        <v>135</v>
      </c>
      <c r="AE170" s="274">
        <v>171</v>
      </c>
      <c r="AF170" s="274">
        <v>168</v>
      </c>
      <c r="AG170" s="274">
        <v>145</v>
      </c>
      <c r="AH170" s="274">
        <v>114</v>
      </c>
      <c r="AI170" s="274">
        <v>130</v>
      </c>
      <c r="AJ170" s="274">
        <v>167</v>
      </c>
      <c r="AK170" s="274">
        <v>106</v>
      </c>
      <c r="AL170" s="274">
        <v>110</v>
      </c>
      <c r="AM170" s="274">
        <v>116</v>
      </c>
      <c r="AN170" s="274">
        <v>109</v>
      </c>
      <c r="AO170" s="274">
        <v>98</v>
      </c>
      <c r="AP170" s="274">
        <v>97</v>
      </c>
      <c r="AQ170" s="274">
        <v>94</v>
      </c>
      <c r="AR170" s="274">
        <v>81</v>
      </c>
      <c r="AS170" s="274">
        <v>99</v>
      </c>
      <c r="AT170" s="274">
        <v>91</v>
      </c>
      <c r="AU170" s="274">
        <v>84</v>
      </c>
      <c r="AV170" s="274">
        <v>91</v>
      </c>
      <c r="AW170" s="274">
        <v>87</v>
      </c>
      <c r="AX170" s="274">
        <v>88</v>
      </c>
      <c r="AY170" s="274">
        <v>87</v>
      </c>
      <c r="AZ170" s="274">
        <v>89</v>
      </c>
      <c r="BA170" s="274">
        <v>114</v>
      </c>
      <c r="BB170" s="274">
        <v>110</v>
      </c>
      <c r="BC170" s="274">
        <v>93</v>
      </c>
      <c r="BD170" s="274">
        <v>80</v>
      </c>
      <c r="BE170" s="274">
        <v>91</v>
      </c>
      <c r="BF170" s="274">
        <v>109</v>
      </c>
      <c r="BG170" s="274">
        <v>115</v>
      </c>
      <c r="BH170" s="274">
        <v>94</v>
      </c>
      <c r="BI170" s="274">
        <v>101</v>
      </c>
      <c r="BJ170" s="274">
        <v>94</v>
      </c>
      <c r="BK170" s="274">
        <v>90</v>
      </c>
      <c r="BL170" s="274">
        <v>94</v>
      </c>
      <c r="BM170" s="274">
        <v>86</v>
      </c>
      <c r="BN170" s="274">
        <v>92</v>
      </c>
      <c r="BO170" s="274">
        <v>73</v>
      </c>
      <c r="BP170" s="274">
        <v>65</v>
      </c>
      <c r="BQ170" s="274">
        <v>82</v>
      </c>
      <c r="BR170" s="274">
        <v>62</v>
      </c>
      <c r="BS170" s="274">
        <v>57</v>
      </c>
      <c r="BT170" s="274">
        <v>52</v>
      </c>
      <c r="BU170" s="274">
        <v>62</v>
      </c>
      <c r="BV170" s="274">
        <v>53</v>
      </c>
      <c r="BW170" s="274">
        <v>53</v>
      </c>
      <c r="BX170" s="274">
        <v>54</v>
      </c>
      <c r="BY170" s="274">
        <v>44</v>
      </c>
      <c r="BZ170" s="274">
        <v>50</v>
      </c>
      <c r="CA170" s="274">
        <v>49</v>
      </c>
      <c r="CB170" s="274">
        <v>33</v>
      </c>
      <c r="CC170" s="274">
        <v>29</v>
      </c>
      <c r="CD170" s="274">
        <v>18</v>
      </c>
      <c r="CE170" s="274">
        <v>37</v>
      </c>
      <c r="CF170" s="274">
        <v>38</v>
      </c>
      <c r="CG170" s="274">
        <v>24</v>
      </c>
      <c r="CH170" s="274">
        <v>27</v>
      </c>
      <c r="CI170" s="274">
        <v>32</v>
      </c>
      <c r="CJ170" s="274">
        <v>17</v>
      </c>
      <c r="CK170" s="274">
        <v>22</v>
      </c>
      <c r="CL170" s="274">
        <v>18</v>
      </c>
      <c r="CM170" s="274">
        <v>10</v>
      </c>
      <c r="CN170" s="274">
        <v>17</v>
      </c>
      <c r="CO170" s="274">
        <v>53</v>
      </c>
    </row>
    <row r="171" spans="1:93" ht="19.95" customHeight="1">
      <c r="A171" s="274" t="s">
        <v>502</v>
      </c>
      <c r="B171" s="274">
        <v>5162</v>
      </c>
      <c r="C171" s="274">
        <v>68</v>
      </c>
      <c r="D171" s="274">
        <v>50</v>
      </c>
      <c r="E171" s="274">
        <v>55</v>
      </c>
      <c r="F171" s="274">
        <v>47</v>
      </c>
      <c r="G171" s="274">
        <v>52</v>
      </c>
      <c r="H171" s="274">
        <v>55</v>
      </c>
      <c r="I171" s="274">
        <v>58</v>
      </c>
      <c r="J171" s="274">
        <v>52</v>
      </c>
      <c r="K171" s="274">
        <v>53</v>
      </c>
      <c r="L171" s="274">
        <v>76</v>
      </c>
      <c r="M171" s="274">
        <v>46</v>
      </c>
      <c r="N171" s="274">
        <v>27</v>
      </c>
      <c r="O171" s="274">
        <v>49</v>
      </c>
      <c r="P171" s="274">
        <v>50</v>
      </c>
      <c r="Q171" s="274">
        <v>37</v>
      </c>
      <c r="R171" s="274">
        <v>38</v>
      </c>
      <c r="S171" s="274">
        <v>35</v>
      </c>
      <c r="T171" s="274">
        <v>42</v>
      </c>
      <c r="U171" s="274">
        <v>26</v>
      </c>
      <c r="V171" s="274">
        <v>47</v>
      </c>
      <c r="W171" s="274">
        <v>39</v>
      </c>
      <c r="X171" s="274">
        <v>43</v>
      </c>
      <c r="Y171" s="274">
        <v>61</v>
      </c>
      <c r="Z171" s="274">
        <v>59</v>
      </c>
      <c r="AA171" s="274">
        <v>92</v>
      </c>
      <c r="AB171" s="274">
        <v>83</v>
      </c>
      <c r="AC171" s="274">
        <v>97</v>
      </c>
      <c r="AD171" s="274">
        <v>124</v>
      </c>
      <c r="AE171" s="274">
        <v>146</v>
      </c>
      <c r="AF171" s="274">
        <v>125</v>
      </c>
      <c r="AG171" s="274">
        <v>141</v>
      </c>
      <c r="AH171" s="274">
        <v>140</v>
      </c>
      <c r="AI171" s="274">
        <v>129</v>
      </c>
      <c r="AJ171" s="274">
        <v>114</v>
      </c>
      <c r="AK171" s="274">
        <v>96</v>
      </c>
      <c r="AL171" s="274">
        <v>91</v>
      </c>
      <c r="AM171" s="274">
        <v>95</v>
      </c>
      <c r="AN171" s="274">
        <v>91</v>
      </c>
      <c r="AO171" s="274">
        <v>99</v>
      </c>
      <c r="AP171" s="274">
        <v>78</v>
      </c>
      <c r="AQ171" s="274">
        <v>74</v>
      </c>
      <c r="AR171" s="274">
        <v>66</v>
      </c>
      <c r="AS171" s="274">
        <v>79</v>
      </c>
      <c r="AT171" s="274">
        <v>55</v>
      </c>
      <c r="AU171" s="274">
        <v>36</v>
      </c>
      <c r="AV171" s="274">
        <v>40</v>
      </c>
      <c r="AW171" s="274">
        <v>43</v>
      </c>
      <c r="AX171" s="274">
        <v>75</v>
      </c>
      <c r="AY171" s="274">
        <v>71</v>
      </c>
      <c r="AZ171" s="274">
        <v>68</v>
      </c>
      <c r="BA171" s="274">
        <v>73</v>
      </c>
      <c r="BB171" s="274">
        <v>79</v>
      </c>
      <c r="BC171" s="274">
        <v>41</v>
      </c>
      <c r="BD171" s="274">
        <v>48</v>
      </c>
      <c r="BE171" s="274">
        <v>45</v>
      </c>
      <c r="BF171" s="274">
        <v>47</v>
      </c>
      <c r="BG171" s="274">
        <v>60</v>
      </c>
      <c r="BH171" s="274">
        <v>81</v>
      </c>
      <c r="BI171" s="274">
        <v>49</v>
      </c>
      <c r="BJ171" s="274">
        <v>55</v>
      </c>
      <c r="BK171" s="274">
        <v>56</v>
      </c>
      <c r="BL171" s="274">
        <v>64</v>
      </c>
      <c r="BM171" s="274">
        <v>54</v>
      </c>
      <c r="BN171" s="274">
        <v>56</v>
      </c>
      <c r="BO171" s="274">
        <v>42</v>
      </c>
      <c r="BP171" s="274">
        <v>48</v>
      </c>
      <c r="BQ171" s="274">
        <v>36</v>
      </c>
      <c r="BR171" s="274">
        <v>23</v>
      </c>
      <c r="BS171" s="274">
        <v>43</v>
      </c>
      <c r="BT171" s="274">
        <v>44</v>
      </c>
      <c r="BU171" s="274">
        <v>46</v>
      </c>
      <c r="BV171" s="274">
        <v>36</v>
      </c>
      <c r="BW171" s="274">
        <v>43</v>
      </c>
      <c r="BX171" s="274">
        <v>33</v>
      </c>
      <c r="BY171" s="274">
        <v>28</v>
      </c>
      <c r="BZ171" s="274">
        <v>31</v>
      </c>
      <c r="CA171" s="274">
        <v>26</v>
      </c>
      <c r="CB171" s="274">
        <v>24</v>
      </c>
      <c r="CC171" s="274">
        <v>30</v>
      </c>
      <c r="CD171" s="274">
        <v>32</v>
      </c>
      <c r="CE171" s="274">
        <v>36</v>
      </c>
      <c r="CF171" s="274">
        <v>30</v>
      </c>
      <c r="CG171" s="274">
        <v>38</v>
      </c>
      <c r="CH171" s="274">
        <v>27</v>
      </c>
      <c r="CI171" s="274">
        <v>22</v>
      </c>
      <c r="CJ171" s="274">
        <v>17</v>
      </c>
      <c r="CK171" s="274">
        <v>16</v>
      </c>
      <c r="CL171" s="274">
        <v>9</v>
      </c>
      <c r="CM171" s="274">
        <v>21</v>
      </c>
      <c r="CN171" s="274">
        <v>7</v>
      </c>
      <c r="CO171" s="274">
        <v>53</v>
      </c>
    </row>
    <row r="172" spans="1:93" ht="19.95" customHeight="1">
      <c r="A172" s="274" t="s">
        <v>503</v>
      </c>
      <c r="B172" s="274">
        <v>11246</v>
      </c>
      <c r="C172" s="274">
        <v>68</v>
      </c>
      <c r="D172" s="274">
        <v>77</v>
      </c>
      <c r="E172" s="274">
        <v>76</v>
      </c>
      <c r="F172" s="274">
        <v>77</v>
      </c>
      <c r="G172" s="274">
        <v>71</v>
      </c>
      <c r="H172" s="274">
        <v>69</v>
      </c>
      <c r="I172" s="274">
        <v>94</v>
      </c>
      <c r="J172" s="274">
        <v>95</v>
      </c>
      <c r="K172" s="274">
        <v>76</v>
      </c>
      <c r="L172" s="274">
        <v>78</v>
      </c>
      <c r="M172" s="274">
        <v>74</v>
      </c>
      <c r="N172" s="274">
        <v>81</v>
      </c>
      <c r="O172" s="274">
        <v>55</v>
      </c>
      <c r="P172" s="274">
        <v>60</v>
      </c>
      <c r="Q172" s="274">
        <v>40</v>
      </c>
      <c r="R172" s="274">
        <v>45</v>
      </c>
      <c r="S172" s="274">
        <v>48</v>
      </c>
      <c r="T172" s="274">
        <v>62</v>
      </c>
      <c r="U172" s="274">
        <v>91</v>
      </c>
      <c r="V172" s="274">
        <v>328</v>
      </c>
      <c r="W172" s="274">
        <v>650</v>
      </c>
      <c r="X172" s="274">
        <v>713</v>
      </c>
      <c r="Y172" s="274">
        <v>671</v>
      </c>
      <c r="Z172" s="274">
        <v>584</v>
      </c>
      <c r="AA172" s="274">
        <v>440</v>
      </c>
      <c r="AB172" s="274">
        <v>395</v>
      </c>
      <c r="AC172" s="274">
        <v>332</v>
      </c>
      <c r="AD172" s="274">
        <v>318</v>
      </c>
      <c r="AE172" s="274">
        <v>277</v>
      </c>
      <c r="AF172" s="274">
        <v>268</v>
      </c>
      <c r="AG172" s="274">
        <v>240</v>
      </c>
      <c r="AH172" s="274">
        <v>225</v>
      </c>
      <c r="AI172" s="274">
        <v>209</v>
      </c>
      <c r="AJ172" s="274">
        <v>158</v>
      </c>
      <c r="AK172" s="274">
        <v>158</v>
      </c>
      <c r="AL172" s="274">
        <v>136</v>
      </c>
      <c r="AM172" s="274">
        <v>127</v>
      </c>
      <c r="AN172" s="274">
        <v>117</v>
      </c>
      <c r="AO172" s="274">
        <v>95</v>
      </c>
      <c r="AP172" s="274">
        <v>118</v>
      </c>
      <c r="AQ172" s="274">
        <v>102</v>
      </c>
      <c r="AR172" s="274">
        <v>101</v>
      </c>
      <c r="AS172" s="274">
        <v>112</v>
      </c>
      <c r="AT172" s="274">
        <v>86</v>
      </c>
      <c r="AU172" s="274">
        <v>131</v>
      </c>
      <c r="AV172" s="274">
        <v>95</v>
      </c>
      <c r="AW172" s="274">
        <v>91</v>
      </c>
      <c r="AX172" s="274">
        <v>94</v>
      </c>
      <c r="AY172" s="274">
        <v>88</v>
      </c>
      <c r="AZ172" s="274">
        <v>87</v>
      </c>
      <c r="BA172" s="274">
        <v>112</v>
      </c>
      <c r="BB172" s="274">
        <v>89</v>
      </c>
      <c r="BC172" s="274">
        <v>128</v>
      </c>
      <c r="BD172" s="274">
        <v>92</v>
      </c>
      <c r="BE172" s="274">
        <v>102</v>
      </c>
      <c r="BF172" s="274">
        <v>102</v>
      </c>
      <c r="BG172" s="274">
        <v>91</v>
      </c>
      <c r="BH172" s="274">
        <v>116</v>
      </c>
      <c r="BI172" s="274">
        <v>67</v>
      </c>
      <c r="BJ172" s="274">
        <v>83</v>
      </c>
      <c r="BK172" s="274">
        <v>79</v>
      </c>
      <c r="BL172" s="274">
        <v>75</v>
      </c>
      <c r="BM172" s="274">
        <v>58</v>
      </c>
      <c r="BN172" s="274">
        <v>76</v>
      </c>
      <c r="BO172" s="274">
        <v>83</v>
      </c>
      <c r="BP172" s="274">
        <v>58</v>
      </c>
      <c r="BQ172" s="274">
        <v>73</v>
      </c>
      <c r="BR172" s="274">
        <v>51</v>
      </c>
      <c r="BS172" s="274">
        <v>61</v>
      </c>
      <c r="BT172" s="274">
        <v>47</v>
      </c>
      <c r="BU172" s="274">
        <v>55</v>
      </c>
      <c r="BV172" s="274">
        <v>51</v>
      </c>
      <c r="BW172" s="274">
        <v>45</v>
      </c>
      <c r="BX172" s="274">
        <v>53</v>
      </c>
      <c r="BY172" s="274">
        <v>39</v>
      </c>
      <c r="BZ172" s="274">
        <v>51</v>
      </c>
      <c r="CA172" s="274">
        <v>31</v>
      </c>
      <c r="CB172" s="274">
        <v>32</v>
      </c>
      <c r="CC172" s="274">
        <v>22</v>
      </c>
      <c r="CD172" s="274">
        <v>32</v>
      </c>
      <c r="CE172" s="274">
        <v>31</v>
      </c>
      <c r="CF172" s="274">
        <v>27</v>
      </c>
      <c r="CG172" s="274">
        <v>32</v>
      </c>
      <c r="CH172" s="274">
        <v>36</v>
      </c>
      <c r="CI172" s="274">
        <v>28</v>
      </c>
      <c r="CJ172" s="274">
        <v>29</v>
      </c>
      <c r="CK172" s="274">
        <v>17</v>
      </c>
      <c r="CL172" s="274">
        <v>24</v>
      </c>
      <c r="CM172" s="274">
        <v>16</v>
      </c>
      <c r="CN172" s="274">
        <v>15</v>
      </c>
      <c r="CO172" s="274">
        <v>54</v>
      </c>
    </row>
    <row r="173" spans="1:93" ht="19.95" customHeight="1">
      <c r="A173" s="274" t="s">
        <v>504</v>
      </c>
      <c r="B173" s="274">
        <v>12587</v>
      </c>
      <c r="C173" s="274">
        <v>72</v>
      </c>
      <c r="D173" s="274">
        <v>69</v>
      </c>
      <c r="E173" s="274">
        <v>62</v>
      </c>
      <c r="F173" s="274">
        <v>58</v>
      </c>
      <c r="G173" s="274">
        <v>68</v>
      </c>
      <c r="H173" s="274">
        <v>56</v>
      </c>
      <c r="I173" s="274">
        <v>55</v>
      </c>
      <c r="J173" s="274">
        <v>64</v>
      </c>
      <c r="K173" s="274">
        <v>71</v>
      </c>
      <c r="L173" s="274">
        <v>66</v>
      </c>
      <c r="M173" s="274">
        <v>80</v>
      </c>
      <c r="N173" s="274">
        <v>58</v>
      </c>
      <c r="O173" s="274">
        <v>59</v>
      </c>
      <c r="P173" s="274">
        <v>61</v>
      </c>
      <c r="Q173" s="274">
        <v>53</v>
      </c>
      <c r="R173" s="274">
        <v>48</v>
      </c>
      <c r="S173" s="274">
        <v>54</v>
      </c>
      <c r="T173" s="274">
        <v>79</v>
      </c>
      <c r="U173" s="274">
        <v>55</v>
      </c>
      <c r="V173" s="274">
        <v>208</v>
      </c>
      <c r="W173" s="274">
        <v>338</v>
      </c>
      <c r="X173" s="274">
        <v>443</v>
      </c>
      <c r="Y173" s="274">
        <v>453</v>
      </c>
      <c r="Z173" s="274">
        <v>477</v>
      </c>
      <c r="AA173" s="274">
        <v>467</v>
      </c>
      <c r="AB173" s="274">
        <v>407</v>
      </c>
      <c r="AC173" s="274">
        <v>458</v>
      </c>
      <c r="AD173" s="274">
        <v>393</v>
      </c>
      <c r="AE173" s="274">
        <v>416</v>
      </c>
      <c r="AF173" s="274">
        <v>373</v>
      </c>
      <c r="AG173" s="274">
        <v>366</v>
      </c>
      <c r="AH173" s="274">
        <v>308</v>
      </c>
      <c r="AI173" s="274">
        <v>291</v>
      </c>
      <c r="AJ173" s="274">
        <v>296</v>
      </c>
      <c r="AK173" s="274">
        <v>238</v>
      </c>
      <c r="AL173" s="274">
        <v>205</v>
      </c>
      <c r="AM173" s="274">
        <v>155</v>
      </c>
      <c r="AN173" s="274">
        <v>183</v>
      </c>
      <c r="AO173" s="274">
        <v>154</v>
      </c>
      <c r="AP173" s="274">
        <v>158</v>
      </c>
      <c r="AQ173" s="274">
        <v>158</v>
      </c>
      <c r="AR173" s="274">
        <v>121</v>
      </c>
      <c r="AS173" s="274">
        <v>140</v>
      </c>
      <c r="AT173" s="274">
        <v>100</v>
      </c>
      <c r="AU173" s="274">
        <v>116</v>
      </c>
      <c r="AV173" s="274">
        <v>85</v>
      </c>
      <c r="AW173" s="274">
        <v>93</v>
      </c>
      <c r="AX173" s="274">
        <v>132</v>
      </c>
      <c r="AY173" s="274">
        <v>144</v>
      </c>
      <c r="AZ173" s="274">
        <v>114</v>
      </c>
      <c r="BA173" s="274">
        <v>142</v>
      </c>
      <c r="BB173" s="274">
        <v>126</v>
      </c>
      <c r="BC173" s="274">
        <v>116</v>
      </c>
      <c r="BD173" s="274">
        <v>88</v>
      </c>
      <c r="BE173" s="274">
        <v>139</v>
      </c>
      <c r="BF173" s="274">
        <v>132</v>
      </c>
      <c r="BG173" s="274">
        <v>166</v>
      </c>
      <c r="BH173" s="274">
        <v>108</v>
      </c>
      <c r="BI173" s="274">
        <v>115</v>
      </c>
      <c r="BJ173" s="274">
        <v>129</v>
      </c>
      <c r="BK173" s="274">
        <v>126</v>
      </c>
      <c r="BL173" s="274">
        <v>121</v>
      </c>
      <c r="BM173" s="274">
        <v>97</v>
      </c>
      <c r="BN173" s="274">
        <v>111</v>
      </c>
      <c r="BO173" s="274">
        <v>91</v>
      </c>
      <c r="BP173" s="274">
        <v>89</v>
      </c>
      <c r="BQ173" s="274">
        <v>103</v>
      </c>
      <c r="BR173" s="274">
        <v>108</v>
      </c>
      <c r="BS173" s="274">
        <v>73</v>
      </c>
      <c r="BT173" s="274">
        <v>76</v>
      </c>
      <c r="BU173" s="274">
        <v>90</v>
      </c>
      <c r="BV173" s="274">
        <v>99</v>
      </c>
      <c r="BW173" s="274">
        <v>83</v>
      </c>
      <c r="BX173" s="274">
        <v>68</v>
      </c>
      <c r="BY173" s="274">
        <v>72</v>
      </c>
      <c r="BZ173" s="274">
        <v>80</v>
      </c>
      <c r="CA173" s="274">
        <v>57</v>
      </c>
      <c r="CB173" s="274">
        <v>60</v>
      </c>
      <c r="CC173" s="274">
        <v>47</v>
      </c>
      <c r="CD173" s="274">
        <v>52</v>
      </c>
      <c r="CE173" s="274">
        <v>49</v>
      </c>
      <c r="CF173" s="274">
        <v>37</v>
      </c>
      <c r="CG173" s="274">
        <v>40</v>
      </c>
      <c r="CH173" s="274">
        <v>38</v>
      </c>
      <c r="CI173" s="274">
        <v>33</v>
      </c>
      <c r="CJ173" s="274">
        <v>34</v>
      </c>
      <c r="CK173" s="274">
        <v>25</v>
      </c>
      <c r="CL173" s="274">
        <v>44</v>
      </c>
      <c r="CM173" s="274">
        <v>40</v>
      </c>
      <c r="CN173" s="274">
        <v>23</v>
      </c>
      <c r="CO173" s="274">
        <v>82</v>
      </c>
    </row>
    <row r="174" spans="1:93" ht="19.95" customHeight="1">
      <c r="A174" s="274" t="s">
        <v>505</v>
      </c>
      <c r="B174" s="274">
        <v>6036</v>
      </c>
      <c r="C174" s="274">
        <v>50</v>
      </c>
      <c r="D174" s="274">
        <v>62</v>
      </c>
      <c r="E174" s="274">
        <v>56</v>
      </c>
      <c r="F174" s="274">
        <v>61</v>
      </c>
      <c r="G174" s="274">
        <v>51</v>
      </c>
      <c r="H174" s="274">
        <v>58</v>
      </c>
      <c r="I174" s="274">
        <v>66</v>
      </c>
      <c r="J174" s="274">
        <v>41</v>
      </c>
      <c r="K174" s="274">
        <v>65</v>
      </c>
      <c r="L174" s="274">
        <v>48</v>
      </c>
      <c r="M174" s="274">
        <v>45</v>
      </c>
      <c r="N174" s="274">
        <v>56</v>
      </c>
      <c r="O174" s="274">
        <v>39</v>
      </c>
      <c r="P174" s="274">
        <v>47</v>
      </c>
      <c r="Q174" s="274">
        <v>69</v>
      </c>
      <c r="R174" s="274">
        <v>45</v>
      </c>
      <c r="S174" s="274">
        <v>43</v>
      </c>
      <c r="T174" s="274">
        <v>36</v>
      </c>
      <c r="U174" s="274">
        <v>38</v>
      </c>
      <c r="V174" s="274">
        <v>56</v>
      </c>
      <c r="W174" s="274">
        <v>102</v>
      </c>
      <c r="X174" s="274">
        <v>127</v>
      </c>
      <c r="Y174" s="274">
        <v>143</v>
      </c>
      <c r="Z174" s="274">
        <v>127</v>
      </c>
      <c r="AA174" s="274">
        <v>167</v>
      </c>
      <c r="AB174" s="274">
        <v>180</v>
      </c>
      <c r="AC174" s="274">
        <v>150</v>
      </c>
      <c r="AD174" s="274">
        <v>188</v>
      </c>
      <c r="AE174" s="274">
        <v>186</v>
      </c>
      <c r="AF174" s="274">
        <v>193</v>
      </c>
      <c r="AG174" s="274">
        <v>200</v>
      </c>
      <c r="AH174" s="274">
        <v>207</v>
      </c>
      <c r="AI174" s="274">
        <v>153</v>
      </c>
      <c r="AJ174" s="274">
        <v>96</v>
      </c>
      <c r="AK174" s="274">
        <v>110</v>
      </c>
      <c r="AL174" s="274">
        <v>108</v>
      </c>
      <c r="AM174" s="274">
        <v>118</v>
      </c>
      <c r="AN174" s="274">
        <v>91</v>
      </c>
      <c r="AO174" s="274">
        <v>89</v>
      </c>
      <c r="AP174" s="274">
        <v>77</v>
      </c>
      <c r="AQ174" s="274">
        <v>118</v>
      </c>
      <c r="AR174" s="274">
        <v>68</v>
      </c>
      <c r="AS174" s="274">
        <v>71</v>
      </c>
      <c r="AT174" s="274">
        <v>50</v>
      </c>
      <c r="AU174" s="274">
        <v>66</v>
      </c>
      <c r="AV174" s="274">
        <v>51</v>
      </c>
      <c r="AW174" s="274">
        <v>59</v>
      </c>
      <c r="AX174" s="274">
        <v>66</v>
      </c>
      <c r="AY174" s="274">
        <v>60</v>
      </c>
      <c r="AZ174" s="274">
        <v>57</v>
      </c>
      <c r="BA174" s="274">
        <v>74</v>
      </c>
      <c r="BB174" s="274">
        <v>65</v>
      </c>
      <c r="BC174" s="274">
        <v>65</v>
      </c>
      <c r="BD174" s="274">
        <v>59</v>
      </c>
      <c r="BE174" s="274">
        <v>57</v>
      </c>
      <c r="BF174" s="274">
        <v>58</v>
      </c>
      <c r="BG174" s="274">
        <v>65</v>
      </c>
      <c r="BH174" s="274">
        <v>58</v>
      </c>
      <c r="BI174" s="274">
        <v>62</v>
      </c>
      <c r="BJ174" s="274">
        <v>66</v>
      </c>
      <c r="BK174" s="274">
        <v>46</v>
      </c>
      <c r="BL174" s="274">
        <v>56</v>
      </c>
      <c r="BM174" s="274">
        <v>60</v>
      </c>
      <c r="BN174" s="274">
        <v>49</v>
      </c>
      <c r="BO174" s="274">
        <v>37</v>
      </c>
      <c r="BP174" s="274">
        <v>42</v>
      </c>
      <c r="BQ174" s="274">
        <v>23</v>
      </c>
      <c r="BR174" s="274">
        <v>36</v>
      </c>
      <c r="BS174" s="274">
        <v>30</v>
      </c>
      <c r="BT174" s="274">
        <v>30</v>
      </c>
      <c r="BU174" s="274">
        <v>22</v>
      </c>
      <c r="BV174" s="274">
        <v>31</v>
      </c>
      <c r="BW174" s="274">
        <v>25</v>
      </c>
      <c r="BX174" s="274">
        <v>23</v>
      </c>
      <c r="BY174" s="274">
        <v>22</v>
      </c>
      <c r="BZ174" s="274">
        <v>21</v>
      </c>
      <c r="CA174" s="274">
        <v>25</v>
      </c>
      <c r="CB174" s="274">
        <v>21</v>
      </c>
      <c r="CC174" s="274">
        <v>20</v>
      </c>
      <c r="CD174" s="274">
        <v>22</v>
      </c>
      <c r="CE174" s="274">
        <v>24</v>
      </c>
      <c r="CF174" s="274">
        <v>25</v>
      </c>
      <c r="CG174" s="274">
        <v>18</v>
      </c>
      <c r="CH174" s="274">
        <v>16</v>
      </c>
      <c r="CI174" s="274">
        <v>16</v>
      </c>
      <c r="CJ174" s="274">
        <v>23</v>
      </c>
      <c r="CK174" s="274">
        <v>14</v>
      </c>
      <c r="CL174" s="274">
        <v>20</v>
      </c>
      <c r="CM174" s="274">
        <v>16</v>
      </c>
      <c r="CN174" s="274">
        <v>13</v>
      </c>
      <c r="CO174" s="274">
        <v>71</v>
      </c>
    </row>
    <row r="175" spans="1:93" ht="19.95" customHeight="1">
      <c r="A175" s="274" t="s">
        <v>506</v>
      </c>
      <c r="B175" s="274">
        <v>4105</v>
      </c>
      <c r="C175" s="274">
        <v>21</v>
      </c>
      <c r="D175" s="274">
        <v>20</v>
      </c>
      <c r="E175" s="274">
        <v>26</v>
      </c>
      <c r="F175" s="274">
        <v>24</v>
      </c>
      <c r="G175" s="274">
        <v>32</v>
      </c>
      <c r="H175" s="274">
        <v>29</v>
      </c>
      <c r="I175" s="274">
        <v>34</v>
      </c>
      <c r="J175" s="274">
        <v>32</v>
      </c>
      <c r="K175" s="274">
        <v>29</v>
      </c>
      <c r="L175" s="274">
        <v>36</v>
      </c>
      <c r="M175" s="274">
        <v>29</v>
      </c>
      <c r="N175" s="274">
        <v>25</v>
      </c>
      <c r="O175" s="274">
        <v>34</v>
      </c>
      <c r="P175" s="274">
        <v>37</v>
      </c>
      <c r="Q175" s="274">
        <v>24</v>
      </c>
      <c r="R175" s="274">
        <v>24</v>
      </c>
      <c r="S175" s="274">
        <v>33</v>
      </c>
      <c r="T175" s="274">
        <v>35</v>
      </c>
      <c r="U175" s="274">
        <v>62</v>
      </c>
      <c r="V175" s="274">
        <v>71</v>
      </c>
      <c r="W175" s="274">
        <v>61</v>
      </c>
      <c r="X175" s="274">
        <v>60</v>
      </c>
      <c r="Y175" s="274">
        <v>82</v>
      </c>
      <c r="Z175" s="274">
        <v>98</v>
      </c>
      <c r="AA175" s="274">
        <v>78</v>
      </c>
      <c r="AB175" s="274">
        <v>65</v>
      </c>
      <c r="AC175" s="274">
        <v>66</v>
      </c>
      <c r="AD175" s="274">
        <v>66</v>
      </c>
      <c r="AE175" s="274">
        <v>75</v>
      </c>
      <c r="AF175" s="274">
        <v>85</v>
      </c>
      <c r="AG175" s="274">
        <v>59</v>
      </c>
      <c r="AH175" s="274">
        <v>60</v>
      </c>
      <c r="AI175" s="274">
        <v>63</v>
      </c>
      <c r="AJ175" s="274">
        <v>51</v>
      </c>
      <c r="AK175" s="274">
        <v>54</v>
      </c>
      <c r="AL175" s="274">
        <v>60</v>
      </c>
      <c r="AM175" s="274">
        <v>30</v>
      </c>
      <c r="AN175" s="274">
        <v>47</v>
      </c>
      <c r="AO175" s="274">
        <v>41</v>
      </c>
      <c r="AP175" s="274">
        <v>51</v>
      </c>
      <c r="AQ175" s="274">
        <v>48</v>
      </c>
      <c r="AR175" s="274">
        <v>52</v>
      </c>
      <c r="AS175" s="274">
        <v>33</v>
      </c>
      <c r="AT175" s="274">
        <v>52</v>
      </c>
      <c r="AU175" s="274">
        <v>33</v>
      </c>
      <c r="AV175" s="274">
        <v>33</v>
      </c>
      <c r="AW175" s="274">
        <v>55</v>
      </c>
      <c r="AX175" s="274">
        <v>41</v>
      </c>
      <c r="AY175" s="274">
        <v>47</v>
      </c>
      <c r="AZ175" s="274">
        <v>45</v>
      </c>
      <c r="BA175" s="274">
        <v>64</v>
      </c>
      <c r="BB175" s="274">
        <v>53</v>
      </c>
      <c r="BC175" s="274">
        <v>51</v>
      </c>
      <c r="BD175" s="274">
        <v>70</v>
      </c>
      <c r="BE175" s="274">
        <v>50</v>
      </c>
      <c r="BF175" s="274">
        <v>71</v>
      </c>
      <c r="BG175" s="274">
        <v>64</v>
      </c>
      <c r="BH175" s="274">
        <v>58</v>
      </c>
      <c r="BI175" s="274">
        <v>60</v>
      </c>
      <c r="BJ175" s="274">
        <v>51</v>
      </c>
      <c r="BK175" s="274">
        <v>43</v>
      </c>
      <c r="BL175" s="274">
        <v>53</v>
      </c>
      <c r="BM175" s="274">
        <v>65</v>
      </c>
      <c r="BN175" s="274">
        <v>61</v>
      </c>
      <c r="BO175" s="274">
        <v>67</v>
      </c>
      <c r="BP175" s="274">
        <v>59</v>
      </c>
      <c r="BQ175" s="274">
        <v>42</v>
      </c>
      <c r="BR175" s="274">
        <v>41</v>
      </c>
      <c r="BS175" s="274">
        <v>52</v>
      </c>
      <c r="BT175" s="274">
        <v>35</v>
      </c>
      <c r="BU175" s="274">
        <v>44</v>
      </c>
      <c r="BV175" s="274">
        <v>51</v>
      </c>
      <c r="BW175" s="274">
        <v>44</v>
      </c>
      <c r="BX175" s="274">
        <v>56</v>
      </c>
      <c r="BY175" s="274">
        <v>30</v>
      </c>
      <c r="BZ175" s="274">
        <v>36</v>
      </c>
      <c r="CA175" s="274">
        <v>30</v>
      </c>
      <c r="CB175" s="274">
        <v>23</v>
      </c>
      <c r="CC175" s="274">
        <v>23</v>
      </c>
      <c r="CD175" s="274">
        <v>33</v>
      </c>
      <c r="CE175" s="274">
        <v>23</v>
      </c>
      <c r="CF175" s="274">
        <v>27</v>
      </c>
      <c r="CG175" s="274">
        <v>25</v>
      </c>
      <c r="CH175" s="274">
        <v>21</v>
      </c>
      <c r="CI175" s="274">
        <v>27</v>
      </c>
      <c r="CJ175" s="274">
        <v>25</v>
      </c>
      <c r="CK175" s="274">
        <v>23</v>
      </c>
      <c r="CL175" s="274">
        <v>14</v>
      </c>
      <c r="CM175" s="274">
        <v>9</v>
      </c>
      <c r="CN175" s="274">
        <v>15</v>
      </c>
      <c r="CO175" s="274">
        <v>68</v>
      </c>
    </row>
    <row r="176" spans="1:93" ht="19.95" customHeight="1">
      <c r="A176" s="274" t="s">
        <v>507</v>
      </c>
      <c r="B176" s="274">
        <v>4842</v>
      </c>
      <c r="C176" s="274">
        <v>44</v>
      </c>
      <c r="D176" s="274">
        <v>42</v>
      </c>
      <c r="E176" s="274">
        <v>45</v>
      </c>
      <c r="F176" s="274">
        <v>44</v>
      </c>
      <c r="G176" s="274">
        <v>52</v>
      </c>
      <c r="H176" s="274">
        <v>50</v>
      </c>
      <c r="I176" s="274">
        <v>50</v>
      </c>
      <c r="J176" s="274">
        <v>51</v>
      </c>
      <c r="K176" s="274">
        <v>51</v>
      </c>
      <c r="L176" s="274">
        <v>53</v>
      </c>
      <c r="M176" s="274">
        <v>36</v>
      </c>
      <c r="N176" s="274">
        <v>39</v>
      </c>
      <c r="O176" s="274">
        <v>44</v>
      </c>
      <c r="P176" s="274">
        <v>32</v>
      </c>
      <c r="Q176" s="274">
        <v>44</v>
      </c>
      <c r="R176" s="274">
        <v>48</v>
      </c>
      <c r="S176" s="274">
        <v>39</v>
      </c>
      <c r="T176" s="274">
        <v>45</v>
      </c>
      <c r="U176" s="274">
        <v>38</v>
      </c>
      <c r="V176" s="274">
        <v>32</v>
      </c>
      <c r="W176" s="274">
        <v>30</v>
      </c>
      <c r="X176" s="274">
        <v>35</v>
      </c>
      <c r="Y176" s="274">
        <v>52</v>
      </c>
      <c r="Z176" s="274">
        <v>52</v>
      </c>
      <c r="AA176" s="274">
        <v>71</v>
      </c>
      <c r="AB176" s="274">
        <v>55</v>
      </c>
      <c r="AC176" s="274">
        <v>73</v>
      </c>
      <c r="AD176" s="274">
        <v>95</v>
      </c>
      <c r="AE176" s="274">
        <v>133</v>
      </c>
      <c r="AF176" s="274">
        <v>99</v>
      </c>
      <c r="AG176" s="274">
        <v>99</v>
      </c>
      <c r="AH176" s="274">
        <v>100</v>
      </c>
      <c r="AI176" s="274">
        <v>73</v>
      </c>
      <c r="AJ176" s="274">
        <v>113</v>
      </c>
      <c r="AK176" s="274">
        <v>92</v>
      </c>
      <c r="AL176" s="274">
        <v>96</v>
      </c>
      <c r="AM176" s="274">
        <v>74</v>
      </c>
      <c r="AN176" s="274">
        <v>82</v>
      </c>
      <c r="AO176" s="274">
        <v>79</v>
      </c>
      <c r="AP176" s="274">
        <v>73</v>
      </c>
      <c r="AQ176" s="274">
        <v>54</v>
      </c>
      <c r="AR176" s="274">
        <v>67</v>
      </c>
      <c r="AS176" s="274">
        <v>58</v>
      </c>
      <c r="AT176" s="274">
        <v>53</v>
      </c>
      <c r="AU176" s="274">
        <v>79</v>
      </c>
      <c r="AV176" s="274">
        <v>45</v>
      </c>
      <c r="AW176" s="274">
        <v>49</v>
      </c>
      <c r="AX176" s="274">
        <v>42</v>
      </c>
      <c r="AY176" s="274">
        <v>67</v>
      </c>
      <c r="AZ176" s="274">
        <v>87</v>
      </c>
      <c r="BA176" s="274">
        <v>54</v>
      </c>
      <c r="BB176" s="274">
        <v>58</v>
      </c>
      <c r="BC176" s="274">
        <v>70</v>
      </c>
      <c r="BD176" s="274">
        <v>79</v>
      </c>
      <c r="BE176" s="274">
        <v>62</v>
      </c>
      <c r="BF176" s="274">
        <v>81</v>
      </c>
      <c r="BG176" s="274">
        <v>75</v>
      </c>
      <c r="BH176" s="274">
        <v>76</v>
      </c>
      <c r="BI176" s="274">
        <v>63</v>
      </c>
      <c r="BJ176" s="274">
        <v>74</v>
      </c>
      <c r="BK176" s="274">
        <v>70</v>
      </c>
      <c r="BL176" s="274">
        <v>55</v>
      </c>
      <c r="BM176" s="274">
        <v>50</v>
      </c>
      <c r="BN176" s="274">
        <v>57</v>
      </c>
      <c r="BO176" s="274">
        <v>58</v>
      </c>
      <c r="BP176" s="274">
        <v>62</v>
      </c>
      <c r="BQ176" s="274">
        <v>56</v>
      </c>
      <c r="BR176" s="274">
        <v>35</v>
      </c>
      <c r="BS176" s="274">
        <v>36</v>
      </c>
      <c r="BT176" s="274">
        <v>59</v>
      </c>
      <c r="BU176" s="274">
        <v>59</v>
      </c>
      <c r="BV176" s="274">
        <v>36</v>
      </c>
      <c r="BW176" s="274">
        <v>34</v>
      </c>
      <c r="BX176" s="274">
        <v>37</v>
      </c>
      <c r="BY176" s="274">
        <v>22</v>
      </c>
      <c r="BZ176" s="274">
        <v>38</v>
      </c>
      <c r="CA176" s="274">
        <v>34</v>
      </c>
      <c r="CB176" s="274">
        <v>26</v>
      </c>
      <c r="CC176" s="274">
        <v>17</v>
      </c>
      <c r="CD176" s="274">
        <v>30</v>
      </c>
      <c r="CE176" s="274">
        <v>29</v>
      </c>
      <c r="CF176" s="274">
        <v>25</v>
      </c>
      <c r="CG176" s="274">
        <v>22</v>
      </c>
      <c r="CH176" s="274">
        <v>27</v>
      </c>
      <c r="CI176" s="274">
        <v>31</v>
      </c>
      <c r="CJ176" s="274">
        <v>15</v>
      </c>
      <c r="CK176" s="274">
        <v>18</v>
      </c>
      <c r="CL176" s="274">
        <v>6</v>
      </c>
      <c r="CM176" s="274">
        <v>11</v>
      </c>
      <c r="CN176" s="274">
        <v>9</v>
      </c>
      <c r="CO176" s="274">
        <v>30</v>
      </c>
    </row>
    <row r="177" spans="1:93" ht="19.95" customHeight="1">
      <c r="A177" s="274" t="s">
        <v>508</v>
      </c>
      <c r="B177" s="274">
        <v>8736</v>
      </c>
      <c r="C177" s="274">
        <v>86</v>
      </c>
      <c r="D177" s="274">
        <v>78</v>
      </c>
      <c r="E177" s="274">
        <v>74</v>
      </c>
      <c r="F177" s="274">
        <v>83</v>
      </c>
      <c r="G177" s="274">
        <v>81</v>
      </c>
      <c r="H177" s="274">
        <v>89</v>
      </c>
      <c r="I177" s="274">
        <v>82</v>
      </c>
      <c r="J177" s="274">
        <v>110</v>
      </c>
      <c r="K177" s="274">
        <v>85</v>
      </c>
      <c r="L177" s="274">
        <v>109</v>
      </c>
      <c r="M177" s="274">
        <v>84</v>
      </c>
      <c r="N177" s="274">
        <v>65</v>
      </c>
      <c r="O177" s="274">
        <v>86</v>
      </c>
      <c r="P177" s="274">
        <v>98</v>
      </c>
      <c r="Q177" s="274">
        <v>76</v>
      </c>
      <c r="R177" s="274">
        <v>70</v>
      </c>
      <c r="S177" s="274">
        <v>97</v>
      </c>
      <c r="T177" s="274">
        <v>77</v>
      </c>
      <c r="U177" s="274">
        <v>55</v>
      </c>
      <c r="V177" s="274">
        <v>48</v>
      </c>
      <c r="W177" s="274">
        <v>54</v>
      </c>
      <c r="X177" s="274">
        <v>57</v>
      </c>
      <c r="Y177" s="274">
        <v>76</v>
      </c>
      <c r="Z177" s="274">
        <v>80</v>
      </c>
      <c r="AA177" s="274">
        <v>90</v>
      </c>
      <c r="AB177" s="274">
        <v>100</v>
      </c>
      <c r="AC177" s="274">
        <v>105</v>
      </c>
      <c r="AD177" s="274">
        <v>120</v>
      </c>
      <c r="AE177" s="274">
        <v>141</v>
      </c>
      <c r="AF177" s="274">
        <v>169</v>
      </c>
      <c r="AG177" s="274">
        <v>137</v>
      </c>
      <c r="AH177" s="274">
        <v>171</v>
      </c>
      <c r="AI177" s="274">
        <v>122</v>
      </c>
      <c r="AJ177" s="274">
        <v>156</v>
      </c>
      <c r="AK177" s="274">
        <v>124</v>
      </c>
      <c r="AL177" s="274">
        <v>123</v>
      </c>
      <c r="AM177" s="274">
        <v>137</v>
      </c>
      <c r="AN177" s="274">
        <v>134</v>
      </c>
      <c r="AO177" s="274">
        <v>110</v>
      </c>
      <c r="AP177" s="274">
        <v>103</v>
      </c>
      <c r="AQ177" s="274">
        <v>111</v>
      </c>
      <c r="AR177" s="274">
        <v>102</v>
      </c>
      <c r="AS177" s="274">
        <v>102</v>
      </c>
      <c r="AT177" s="274">
        <v>102</v>
      </c>
      <c r="AU177" s="274">
        <v>101</v>
      </c>
      <c r="AV177" s="274">
        <v>93</v>
      </c>
      <c r="AW177" s="274">
        <v>102</v>
      </c>
      <c r="AX177" s="274">
        <v>122</v>
      </c>
      <c r="AY177" s="274">
        <v>121</v>
      </c>
      <c r="AZ177" s="274">
        <v>117</v>
      </c>
      <c r="BA177" s="274">
        <v>98</v>
      </c>
      <c r="BB177" s="274">
        <v>124</v>
      </c>
      <c r="BC177" s="274">
        <v>141</v>
      </c>
      <c r="BD177" s="274">
        <v>147</v>
      </c>
      <c r="BE177" s="274">
        <v>149</v>
      </c>
      <c r="BF177" s="274">
        <v>161</v>
      </c>
      <c r="BG177" s="274">
        <v>134</v>
      </c>
      <c r="BH177" s="274">
        <v>126</v>
      </c>
      <c r="BI177" s="274">
        <v>127</v>
      </c>
      <c r="BJ177" s="274">
        <v>98</v>
      </c>
      <c r="BK177" s="274">
        <v>112</v>
      </c>
      <c r="BL177" s="274">
        <v>134</v>
      </c>
      <c r="BM177" s="274">
        <v>113</v>
      </c>
      <c r="BN177" s="274">
        <v>103</v>
      </c>
      <c r="BO177" s="274">
        <v>117</v>
      </c>
      <c r="BP177" s="274">
        <v>112</v>
      </c>
      <c r="BQ177" s="274">
        <v>95</v>
      </c>
      <c r="BR177" s="274">
        <v>92</v>
      </c>
      <c r="BS177" s="274">
        <v>61</v>
      </c>
      <c r="BT177" s="274">
        <v>87</v>
      </c>
      <c r="BU177" s="274">
        <v>77</v>
      </c>
      <c r="BV177" s="274">
        <v>72</v>
      </c>
      <c r="BW177" s="274">
        <v>85</v>
      </c>
      <c r="BX177" s="274">
        <v>65</v>
      </c>
      <c r="BY177" s="274">
        <v>72</v>
      </c>
      <c r="BZ177" s="274">
        <v>59</v>
      </c>
      <c r="CA177" s="274">
        <v>53</v>
      </c>
      <c r="CB177" s="274">
        <v>58</v>
      </c>
      <c r="CC177" s="274">
        <v>74</v>
      </c>
      <c r="CD177" s="274">
        <v>60</v>
      </c>
      <c r="CE177" s="274">
        <v>68</v>
      </c>
      <c r="CF177" s="274">
        <v>70</v>
      </c>
      <c r="CG177" s="274">
        <v>62</v>
      </c>
      <c r="CH177" s="274">
        <v>60</v>
      </c>
      <c r="CI177" s="274">
        <v>59</v>
      </c>
      <c r="CJ177" s="274">
        <v>57</v>
      </c>
      <c r="CK177" s="274">
        <v>45</v>
      </c>
      <c r="CL177" s="274">
        <v>48</v>
      </c>
      <c r="CM177" s="274">
        <v>37</v>
      </c>
      <c r="CN177" s="274">
        <v>26</v>
      </c>
      <c r="CO177" s="274">
        <v>183</v>
      </c>
    </row>
    <row r="178" spans="1:93" ht="19.95" customHeight="1">
      <c r="A178" s="274" t="s">
        <v>509</v>
      </c>
      <c r="B178" s="274">
        <v>6707</v>
      </c>
      <c r="C178" s="274">
        <v>60</v>
      </c>
      <c r="D178" s="274">
        <v>63</v>
      </c>
      <c r="E178" s="274">
        <v>72</v>
      </c>
      <c r="F178" s="274">
        <v>67</v>
      </c>
      <c r="G178" s="274">
        <v>73</v>
      </c>
      <c r="H178" s="274">
        <v>74</v>
      </c>
      <c r="I178" s="274">
        <v>68</v>
      </c>
      <c r="J178" s="274">
        <v>89</v>
      </c>
      <c r="K178" s="274">
        <v>78</v>
      </c>
      <c r="L178" s="274">
        <v>71</v>
      </c>
      <c r="M178" s="274">
        <v>46</v>
      </c>
      <c r="N178" s="274">
        <v>76</v>
      </c>
      <c r="O178" s="274">
        <v>78</v>
      </c>
      <c r="P178" s="274">
        <v>65</v>
      </c>
      <c r="Q178" s="274">
        <v>62</v>
      </c>
      <c r="R178" s="274">
        <v>69</v>
      </c>
      <c r="S178" s="274">
        <v>65</v>
      </c>
      <c r="T178" s="274">
        <v>67</v>
      </c>
      <c r="U178" s="274">
        <v>58</v>
      </c>
      <c r="V178" s="274">
        <v>54</v>
      </c>
      <c r="W178" s="274">
        <v>50</v>
      </c>
      <c r="X178" s="274">
        <v>55</v>
      </c>
      <c r="Y178" s="274">
        <v>66</v>
      </c>
      <c r="Z178" s="274">
        <v>87</v>
      </c>
      <c r="AA178" s="274">
        <v>83</v>
      </c>
      <c r="AB178" s="274">
        <v>77</v>
      </c>
      <c r="AC178" s="274">
        <v>79</v>
      </c>
      <c r="AD178" s="274">
        <v>104</v>
      </c>
      <c r="AE178" s="274">
        <v>93</v>
      </c>
      <c r="AF178" s="274">
        <v>125</v>
      </c>
      <c r="AG178" s="274">
        <v>108</v>
      </c>
      <c r="AH178" s="274">
        <v>105</v>
      </c>
      <c r="AI178" s="274">
        <v>112</v>
      </c>
      <c r="AJ178" s="274">
        <v>99</v>
      </c>
      <c r="AK178" s="274">
        <v>103</v>
      </c>
      <c r="AL178" s="274">
        <v>86</v>
      </c>
      <c r="AM178" s="274">
        <v>104</v>
      </c>
      <c r="AN178" s="274">
        <v>70</v>
      </c>
      <c r="AO178" s="274">
        <v>97</v>
      </c>
      <c r="AP178" s="274">
        <v>108</v>
      </c>
      <c r="AQ178" s="274">
        <v>81</v>
      </c>
      <c r="AR178" s="274">
        <v>93</v>
      </c>
      <c r="AS178" s="274">
        <v>82</v>
      </c>
      <c r="AT178" s="274">
        <v>53</v>
      </c>
      <c r="AU178" s="274">
        <v>77</v>
      </c>
      <c r="AV178" s="274">
        <v>87</v>
      </c>
      <c r="AW178" s="274">
        <v>65</v>
      </c>
      <c r="AX178" s="274">
        <v>79</v>
      </c>
      <c r="AY178" s="274">
        <v>79</v>
      </c>
      <c r="AZ178" s="274">
        <v>92</v>
      </c>
      <c r="BA178" s="274">
        <v>90</v>
      </c>
      <c r="BB178" s="274">
        <v>111</v>
      </c>
      <c r="BC178" s="274">
        <v>103</v>
      </c>
      <c r="BD178" s="274">
        <v>111</v>
      </c>
      <c r="BE178" s="274">
        <v>103</v>
      </c>
      <c r="BF178" s="274">
        <v>103</v>
      </c>
      <c r="BG178" s="274">
        <v>100</v>
      </c>
      <c r="BH178" s="274">
        <v>116</v>
      </c>
      <c r="BI178" s="274">
        <v>120</v>
      </c>
      <c r="BJ178" s="274">
        <v>111</v>
      </c>
      <c r="BK178" s="274">
        <v>93</v>
      </c>
      <c r="BL178" s="274">
        <v>102</v>
      </c>
      <c r="BM178" s="274">
        <v>83</v>
      </c>
      <c r="BN178" s="274">
        <v>75</v>
      </c>
      <c r="BO178" s="274">
        <v>66</v>
      </c>
      <c r="BP178" s="274">
        <v>73</v>
      </c>
      <c r="BQ178" s="274">
        <v>55</v>
      </c>
      <c r="BR178" s="274">
        <v>63</v>
      </c>
      <c r="BS178" s="274">
        <v>65</v>
      </c>
      <c r="BT178" s="274">
        <v>57</v>
      </c>
      <c r="BU178" s="274">
        <v>57</v>
      </c>
      <c r="BV178" s="274">
        <v>58</v>
      </c>
      <c r="BW178" s="274">
        <v>48</v>
      </c>
      <c r="BX178" s="274">
        <v>79</v>
      </c>
      <c r="BY178" s="274">
        <v>44</v>
      </c>
      <c r="BZ178" s="274">
        <v>69</v>
      </c>
      <c r="CA178" s="274">
        <v>57</v>
      </c>
      <c r="CB178" s="274">
        <v>62</v>
      </c>
      <c r="CC178" s="274">
        <v>37</v>
      </c>
      <c r="CD178" s="274">
        <v>45</v>
      </c>
      <c r="CE178" s="274">
        <v>51</v>
      </c>
      <c r="CF178" s="274">
        <v>56</v>
      </c>
      <c r="CG178" s="274">
        <v>40</v>
      </c>
      <c r="CH178" s="274">
        <v>37</v>
      </c>
      <c r="CI178" s="274">
        <v>35</v>
      </c>
      <c r="CJ178" s="274">
        <v>32</v>
      </c>
      <c r="CK178" s="274">
        <v>27</v>
      </c>
      <c r="CL178" s="274">
        <v>26</v>
      </c>
      <c r="CM178" s="274">
        <v>17</v>
      </c>
      <c r="CN178" s="274">
        <v>16</v>
      </c>
      <c r="CO178" s="274">
        <v>60</v>
      </c>
    </row>
    <row r="179" spans="1:93" ht="19.95" customHeight="1">
      <c r="A179" s="274" t="s">
        <v>510</v>
      </c>
      <c r="B179" s="274">
        <v>7387</v>
      </c>
      <c r="C179" s="274">
        <v>63</v>
      </c>
      <c r="D179" s="274">
        <v>66</v>
      </c>
      <c r="E179" s="274">
        <v>58</v>
      </c>
      <c r="F179" s="274">
        <v>33</v>
      </c>
      <c r="G179" s="274">
        <v>65</v>
      </c>
      <c r="H179" s="274">
        <v>56</v>
      </c>
      <c r="I179" s="274">
        <v>42</v>
      </c>
      <c r="J179" s="274">
        <v>48</v>
      </c>
      <c r="K179" s="274">
        <v>50</v>
      </c>
      <c r="L179" s="274">
        <v>58</v>
      </c>
      <c r="M179" s="274">
        <v>27</v>
      </c>
      <c r="N179" s="274">
        <v>29</v>
      </c>
      <c r="O179" s="274">
        <v>33</v>
      </c>
      <c r="P179" s="274">
        <v>44</v>
      </c>
      <c r="Q179" s="274">
        <v>31</v>
      </c>
      <c r="R179" s="274">
        <v>32</v>
      </c>
      <c r="S179" s="274">
        <v>31</v>
      </c>
      <c r="T179" s="274">
        <v>30</v>
      </c>
      <c r="U179" s="274">
        <v>30</v>
      </c>
      <c r="V179" s="274">
        <v>26</v>
      </c>
      <c r="W179" s="274">
        <v>26</v>
      </c>
      <c r="X179" s="274">
        <v>25</v>
      </c>
      <c r="Y179" s="274">
        <v>48</v>
      </c>
      <c r="Z179" s="274">
        <v>95</v>
      </c>
      <c r="AA179" s="274">
        <v>155</v>
      </c>
      <c r="AB179" s="274">
        <v>157</v>
      </c>
      <c r="AC179" s="274">
        <v>184</v>
      </c>
      <c r="AD179" s="274">
        <v>223</v>
      </c>
      <c r="AE179" s="274">
        <v>265</v>
      </c>
      <c r="AF179" s="274">
        <v>258</v>
      </c>
      <c r="AG179" s="274">
        <v>243</v>
      </c>
      <c r="AH179" s="274">
        <v>234</v>
      </c>
      <c r="AI179" s="274">
        <v>247</v>
      </c>
      <c r="AJ179" s="274">
        <v>243</v>
      </c>
      <c r="AK179" s="274">
        <v>238</v>
      </c>
      <c r="AL179" s="274">
        <v>182</v>
      </c>
      <c r="AM179" s="274">
        <v>170</v>
      </c>
      <c r="AN179" s="274">
        <v>184</v>
      </c>
      <c r="AO179" s="274">
        <v>196</v>
      </c>
      <c r="AP179" s="274">
        <v>149</v>
      </c>
      <c r="AQ179" s="274">
        <v>151</v>
      </c>
      <c r="AR179" s="274">
        <v>130</v>
      </c>
      <c r="AS179" s="274">
        <v>93</v>
      </c>
      <c r="AT179" s="274">
        <v>87</v>
      </c>
      <c r="AU179" s="274">
        <v>99</v>
      </c>
      <c r="AV179" s="274">
        <v>90</v>
      </c>
      <c r="AW179" s="274">
        <v>106</v>
      </c>
      <c r="AX179" s="274">
        <v>95</v>
      </c>
      <c r="AY179" s="274">
        <v>73</v>
      </c>
      <c r="AZ179" s="274">
        <v>84</v>
      </c>
      <c r="BA179" s="274">
        <v>91</v>
      </c>
      <c r="BB179" s="274">
        <v>67</v>
      </c>
      <c r="BC179" s="274">
        <v>82</v>
      </c>
      <c r="BD179" s="274">
        <v>60</v>
      </c>
      <c r="BE179" s="274">
        <v>73</v>
      </c>
      <c r="BF179" s="274">
        <v>74</v>
      </c>
      <c r="BG179" s="274">
        <v>69</v>
      </c>
      <c r="BH179" s="274">
        <v>53</v>
      </c>
      <c r="BI179" s="274">
        <v>74</v>
      </c>
      <c r="BJ179" s="274">
        <v>85</v>
      </c>
      <c r="BK179" s="274">
        <v>65</v>
      </c>
      <c r="BL179" s="274">
        <v>66</v>
      </c>
      <c r="BM179" s="274">
        <v>62</v>
      </c>
      <c r="BN179" s="274">
        <v>60</v>
      </c>
      <c r="BO179" s="274">
        <v>73</v>
      </c>
      <c r="BP179" s="274">
        <v>63</v>
      </c>
      <c r="BQ179" s="274">
        <v>46</v>
      </c>
      <c r="BR179" s="274">
        <v>56</v>
      </c>
      <c r="BS179" s="274">
        <v>55</v>
      </c>
      <c r="BT179" s="274">
        <v>51</v>
      </c>
      <c r="BU179" s="274">
        <v>36</v>
      </c>
      <c r="BV179" s="274">
        <v>38</v>
      </c>
      <c r="BW179" s="274">
        <v>44</v>
      </c>
      <c r="BX179" s="274">
        <v>53</v>
      </c>
      <c r="BY179" s="274">
        <v>38</v>
      </c>
      <c r="BZ179" s="274">
        <v>27</v>
      </c>
      <c r="CA179" s="274">
        <v>40</v>
      </c>
      <c r="CB179" s="274">
        <v>28</v>
      </c>
      <c r="CC179" s="274">
        <v>30</v>
      </c>
      <c r="CD179" s="274">
        <v>25</v>
      </c>
      <c r="CE179" s="274">
        <v>28</v>
      </c>
      <c r="CF179" s="274">
        <v>20</v>
      </c>
      <c r="CG179" s="274">
        <v>27</v>
      </c>
      <c r="CH179" s="274">
        <v>24</v>
      </c>
      <c r="CI179" s="274">
        <v>16</v>
      </c>
      <c r="CJ179" s="274">
        <v>23</v>
      </c>
      <c r="CK179" s="274">
        <v>21</v>
      </c>
      <c r="CL179" s="274">
        <v>18</v>
      </c>
      <c r="CM179" s="274">
        <v>25</v>
      </c>
      <c r="CN179" s="274">
        <v>21</v>
      </c>
      <c r="CO179" s="274">
        <v>98</v>
      </c>
    </row>
    <row r="180" spans="1:93" ht="19.95" customHeight="1">
      <c r="A180" s="274" t="s">
        <v>511</v>
      </c>
      <c r="B180" s="274">
        <v>7882</v>
      </c>
      <c r="C180" s="274">
        <v>78</v>
      </c>
      <c r="D180" s="274">
        <v>75</v>
      </c>
      <c r="E180" s="274">
        <v>64</v>
      </c>
      <c r="F180" s="274">
        <v>62</v>
      </c>
      <c r="G180" s="274">
        <v>66</v>
      </c>
      <c r="H180" s="274">
        <v>68</v>
      </c>
      <c r="I180" s="274">
        <v>57</v>
      </c>
      <c r="J180" s="274">
        <v>67</v>
      </c>
      <c r="K180" s="274">
        <v>63</v>
      </c>
      <c r="L180" s="274">
        <v>34</v>
      </c>
      <c r="M180" s="274">
        <v>46</v>
      </c>
      <c r="N180" s="274">
        <v>45</v>
      </c>
      <c r="O180" s="274">
        <v>41</v>
      </c>
      <c r="P180" s="274">
        <v>46</v>
      </c>
      <c r="Q180" s="274">
        <v>51</v>
      </c>
      <c r="R180" s="274">
        <v>49</v>
      </c>
      <c r="S180" s="274">
        <v>49</v>
      </c>
      <c r="T180" s="274">
        <v>44</v>
      </c>
      <c r="U180" s="274">
        <v>149</v>
      </c>
      <c r="V180" s="274">
        <v>226</v>
      </c>
      <c r="W180" s="274">
        <v>156</v>
      </c>
      <c r="X180" s="274">
        <v>183</v>
      </c>
      <c r="Y180" s="274">
        <v>165</v>
      </c>
      <c r="Z180" s="274">
        <v>205</v>
      </c>
      <c r="AA180" s="274">
        <v>221</v>
      </c>
      <c r="AB180" s="274">
        <v>186</v>
      </c>
      <c r="AC180" s="274">
        <v>177</v>
      </c>
      <c r="AD180" s="274">
        <v>202</v>
      </c>
      <c r="AE180" s="274">
        <v>158</v>
      </c>
      <c r="AF180" s="274">
        <v>215</v>
      </c>
      <c r="AG180" s="274">
        <v>186</v>
      </c>
      <c r="AH180" s="274">
        <v>194</v>
      </c>
      <c r="AI180" s="274">
        <v>178</v>
      </c>
      <c r="AJ180" s="274">
        <v>171</v>
      </c>
      <c r="AK180" s="274">
        <v>157</v>
      </c>
      <c r="AL180" s="274">
        <v>142</v>
      </c>
      <c r="AM180" s="274">
        <v>135</v>
      </c>
      <c r="AN180" s="274">
        <v>124</v>
      </c>
      <c r="AO180" s="274">
        <v>120</v>
      </c>
      <c r="AP180" s="274">
        <v>105</v>
      </c>
      <c r="AQ180" s="274">
        <v>96</v>
      </c>
      <c r="AR180" s="274">
        <v>102</v>
      </c>
      <c r="AS180" s="274">
        <v>111</v>
      </c>
      <c r="AT180" s="274">
        <v>83</v>
      </c>
      <c r="AU180" s="274">
        <v>108</v>
      </c>
      <c r="AV180" s="274">
        <v>86</v>
      </c>
      <c r="AW180" s="274">
        <v>97</v>
      </c>
      <c r="AX180" s="274">
        <v>102</v>
      </c>
      <c r="AY180" s="274">
        <v>90</v>
      </c>
      <c r="AZ180" s="274">
        <v>86</v>
      </c>
      <c r="BA180" s="274">
        <v>90</v>
      </c>
      <c r="BB180" s="274">
        <v>76</v>
      </c>
      <c r="BC180" s="274">
        <v>74</v>
      </c>
      <c r="BD180" s="274">
        <v>84</v>
      </c>
      <c r="BE180" s="274">
        <v>113</v>
      </c>
      <c r="BF180" s="274">
        <v>86</v>
      </c>
      <c r="BG180" s="274">
        <v>88</v>
      </c>
      <c r="BH180" s="274">
        <v>80</v>
      </c>
      <c r="BI180" s="274">
        <v>85</v>
      </c>
      <c r="BJ180" s="274">
        <v>81</v>
      </c>
      <c r="BK180" s="274">
        <v>62</v>
      </c>
      <c r="BL180" s="274">
        <v>75</v>
      </c>
      <c r="BM180" s="274">
        <v>64</v>
      </c>
      <c r="BN180" s="274">
        <v>69</v>
      </c>
      <c r="BO180" s="274">
        <v>63</v>
      </c>
      <c r="BP180" s="274">
        <v>69</v>
      </c>
      <c r="BQ180" s="274">
        <v>64</v>
      </c>
      <c r="BR180" s="274">
        <v>50</v>
      </c>
      <c r="BS180" s="274">
        <v>57</v>
      </c>
      <c r="BT180" s="274">
        <v>57</v>
      </c>
      <c r="BU180" s="274">
        <v>49</v>
      </c>
      <c r="BV180" s="274">
        <v>55</v>
      </c>
      <c r="BW180" s="274">
        <v>52</v>
      </c>
      <c r="BX180" s="274">
        <v>61</v>
      </c>
      <c r="BY180" s="274">
        <v>45</v>
      </c>
      <c r="BZ180" s="274">
        <v>31</v>
      </c>
      <c r="CA180" s="274">
        <v>48</v>
      </c>
      <c r="CB180" s="274">
        <v>26</v>
      </c>
      <c r="CC180" s="274">
        <v>27</v>
      </c>
      <c r="CD180" s="274">
        <v>31</v>
      </c>
      <c r="CE180" s="274">
        <v>31</v>
      </c>
      <c r="CF180" s="274">
        <v>31</v>
      </c>
      <c r="CG180" s="274">
        <v>24</v>
      </c>
      <c r="CH180" s="274">
        <v>26</v>
      </c>
      <c r="CI180" s="274">
        <v>14</v>
      </c>
      <c r="CJ180" s="274">
        <v>14</v>
      </c>
      <c r="CK180" s="274">
        <v>20</v>
      </c>
      <c r="CL180" s="274">
        <v>16</v>
      </c>
      <c r="CM180" s="274">
        <v>18</v>
      </c>
      <c r="CN180" s="274">
        <v>6</v>
      </c>
      <c r="CO180" s="274">
        <v>49</v>
      </c>
    </row>
    <row r="181" spans="1:93" ht="19.95" customHeight="1">
      <c r="A181" s="274" t="s">
        <v>512</v>
      </c>
      <c r="B181" s="274">
        <v>5091</v>
      </c>
      <c r="C181" s="274">
        <v>30</v>
      </c>
      <c r="D181" s="274">
        <v>42</v>
      </c>
      <c r="E181" s="274">
        <v>36</v>
      </c>
      <c r="F181" s="274">
        <v>29</v>
      </c>
      <c r="G181" s="274">
        <v>43</v>
      </c>
      <c r="H181" s="274">
        <v>53</v>
      </c>
      <c r="I181" s="274">
        <v>45</v>
      </c>
      <c r="J181" s="274">
        <v>44</v>
      </c>
      <c r="K181" s="274">
        <v>45</v>
      </c>
      <c r="L181" s="274">
        <v>36</v>
      </c>
      <c r="M181" s="274">
        <v>50</v>
      </c>
      <c r="N181" s="274">
        <v>41</v>
      </c>
      <c r="O181" s="274">
        <v>41</v>
      </c>
      <c r="P181" s="274">
        <v>26</v>
      </c>
      <c r="Q181" s="274">
        <v>38</v>
      </c>
      <c r="R181" s="274">
        <v>40</v>
      </c>
      <c r="S181" s="274">
        <v>40</v>
      </c>
      <c r="T181" s="274">
        <v>31</v>
      </c>
      <c r="U181" s="274">
        <v>31</v>
      </c>
      <c r="V181" s="274">
        <v>22</v>
      </c>
      <c r="W181" s="274">
        <v>32</v>
      </c>
      <c r="X181" s="274">
        <v>36</v>
      </c>
      <c r="Y181" s="274">
        <v>45</v>
      </c>
      <c r="Z181" s="274">
        <v>40</v>
      </c>
      <c r="AA181" s="274">
        <v>66</v>
      </c>
      <c r="AB181" s="274">
        <v>69</v>
      </c>
      <c r="AC181" s="274">
        <v>70</v>
      </c>
      <c r="AD181" s="274">
        <v>74</v>
      </c>
      <c r="AE181" s="274">
        <v>82</v>
      </c>
      <c r="AF181" s="274">
        <v>94</v>
      </c>
      <c r="AG181" s="274">
        <v>65</v>
      </c>
      <c r="AH181" s="274">
        <v>97</v>
      </c>
      <c r="AI181" s="274">
        <v>84</v>
      </c>
      <c r="AJ181" s="274">
        <v>74</v>
      </c>
      <c r="AK181" s="274">
        <v>54</v>
      </c>
      <c r="AL181" s="274">
        <v>69</v>
      </c>
      <c r="AM181" s="274">
        <v>35</v>
      </c>
      <c r="AN181" s="274">
        <v>42</v>
      </c>
      <c r="AO181" s="274">
        <v>57</v>
      </c>
      <c r="AP181" s="274">
        <v>37</v>
      </c>
      <c r="AQ181" s="274">
        <v>69</v>
      </c>
      <c r="AR181" s="274">
        <v>69</v>
      </c>
      <c r="AS181" s="274">
        <v>36</v>
      </c>
      <c r="AT181" s="274">
        <v>39</v>
      </c>
      <c r="AU181" s="274">
        <v>45</v>
      </c>
      <c r="AV181" s="274">
        <v>41</v>
      </c>
      <c r="AW181" s="274">
        <v>35</v>
      </c>
      <c r="AX181" s="274">
        <v>52</v>
      </c>
      <c r="AY181" s="274">
        <v>72</v>
      </c>
      <c r="AZ181" s="274">
        <v>72</v>
      </c>
      <c r="BA181" s="274">
        <v>68</v>
      </c>
      <c r="BB181" s="274">
        <v>95</v>
      </c>
      <c r="BC181" s="274">
        <v>78</v>
      </c>
      <c r="BD181" s="274">
        <v>50</v>
      </c>
      <c r="BE181" s="274">
        <v>74</v>
      </c>
      <c r="BF181" s="274">
        <v>105</v>
      </c>
      <c r="BG181" s="274">
        <v>99</v>
      </c>
      <c r="BH181" s="274">
        <v>94</v>
      </c>
      <c r="BI181" s="274">
        <v>92</v>
      </c>
      <c r="BJ181" s="274">
        <v>93</v>
      </c>
      <c r="BK181" s="274">
        <v>76</v>
      </c>
      <c r="BL181" s="274">
        <v>83</v>
      </c>
      <c r="BM181" s="274">
        <v>69</v>
      </c>
      <c r="BN181" s="274">
        <v>66</v>
      </c>
      <c r="BO181" s="274">
        <v>73</v>
      </c>
      <c r="BP181" s="274">
        <v>75</v>
      </c>
      <c r="BQ181" s="274">
        <v>65</v>
      </c>
      <c r="BR181" s="274">
        <v>72</v>
      </c>
      <c r="BS181" s="274">
        <v>52</v>
      </c>
      <c r="BT181" s="274">
        <v>58</v>
      </c>
      <c r="BU181" s="274">
        <v>53</v>
      </c>
      <c r="BV181" s="274">
        <v>68</v>
      </c>
      <c r="BW181" s="274">
        <v>63</v>
      </c>
      <c r="BX181" s="274">
        <v>71</v>
      </c>
      <c r="BY181" s="274">
        <v>61</v>
      </c>
      <c r="BZ181" s="274">
        <v>58</v>
      </c>
      <c r="CA181" s="274">
        <v>64</v>
      </c>
      <c r="CB181" s="274">
        <v>57</v>
      </c>
      <c r="CC181" s="274">
        <v>48</v>
      </c>
      <c r="CD181" s="274">
        <v>46</v>
      </c>
      <c r="CE181" s="274">
        <v>47</v>
      </c>
      <c r="CF181" s="274">
        <v>55</v>
      </c>
      <c r="CG181" s="274">
        <v>41</v>
      </c>
      <c r="CH181" s="274">
        <v>49</v>
      </c>
      <c r="CI181" s="274">
        <v>35</v>
      </c>
      <c r="CJ181" s="274">
        <v>32</v>
      </c>
      <c r="CK181" s="274">
        <v>29</v>
      </c>
      <c r="CL181" s="274">
        <v>27</v>
      </c>
      <c r="CM181" s="274">
        <v>39</v>
      </c>
      <c r="CN181" s="274">
        <v>22</v>
      </c>
      <c r="CO181" s="274">
        <v>74</v>
      </c>
    </row>
    <row r="182" spans="1:93" ht="19.95" customHeight="1">
      <c r="A182" s="274" t="s">
        <v>513</v>
      </c>
      <c r="B182" s="274">
        <v>3429</v>
      </c>
      <c r="C182" s="274">
        <v>38</v>
      </c>
      <c r="D182" s="274">
        <v>33</v>
      </c>
      <c r="E182" s="274">
        <v>30</v>
      </c>
      <c r="F182" s="274">
        <v>43</v>
      </c>
      <c r="G182" s="274">
        <v>36</v>
      </c>
      <c r="H182" s="274">
        <v>38</v>
      </c>
      <c r="I182" s="274">
        <v>32</v>
      </c>
      <c r="J182" s="274">
        <v>32</v>
      </c>
      <c r="K182" s="274">
        <v>35</v>
      </c>
      <c r="L182" s="274">
        <v>30</v>
      </c>
      <c r="M182" s="274">
        <v>36</v>
      </c>
      <c r="N182" s="274">
        <v>28</v>
      </c>
      <c r="O182" s="274">
        <v>43</v>
      </c>
      <c r="P182" s="274">
        <v>34</v>
      </c>
      <c r="Q182" s="274">
        <v>27</v>
      </c>
      <c r="R182" s="274">
        <v>25</v>
      </c>
      <c r="S182" s="274">
        <v>27</v>
      </c>
      <c r="T182" s="274">
        <v>31</v>
      </c>
      <c r="U182" s="274">
        <v>22</v>
      </c>
      <c r="V182" s="274">
        <v>27</v>
      </c>
      <c r="W182" s="274">
        <v>18</v>
      </c>
      <c r="X182" s="274">
        <v>25</v>
      </c>
      <c r="Y182" s="274">
        <v>24</v>
      </c>
      <c r="Z182" s="274">
        <v>36</v>
      </c>
      <c r="AA182" s="274">
        <v>41</v>
      </c>
      <c r="AB182" s="274">
        <v>42</v>
      </c>
      <c r="AC182" s="274">
        <v>49</v>
      </c>
      <c r="AD182" s="274">
        <v>51</v>
      </c>
      <c r="AE182" s="274">
        <v>58</v>
      </c>
      <c r="AF182" s="274">
        <v>72</v>
      </c>
      <c r="AG182" s="274">
        <v>56</v>
      </c>
      <c r="AH182" s="274">
        <v>54</v>
      </c>
      <c r="AI182" s="274">
        <v>48</v>
      </c>
      <c r="AJ182" s="274">
        <v>50</v>
      </c>
      <c r="AK182" s="274">
        <v>53</v>
      </c>
      <c r="AL182" s="274">
        <v>39</v>
      </c>
      <c r="AM182" s="274">
        <v>49</v>
      </c>
      <c r="AN182" s="274">
        <v>54</v>
      </c>
      <c r="AO182" s="274">
        <v>60</v>
      </c>
      <c r="AP182" s="274">
        <v>71</v>
      </c>
      <c r="AQ182" s="274">
        <v>54</v>
      </c>
      <c r="AR182" s="274">
        <v>48</v>
      </c>
      <c r="AS182" s="274">
        <v>36</v>
      </c>
      <c r="AT182" s="274">
        <v>38</v>
      </c>
      <c r="AU182" s="274">
        <v>26</v>
      </c>
      <c r="AV182" s="274">
        <v>38</v>
      </c>
      <c r="AW182" s="274">
        <v>46</v>
      </c>
      <c r="AX182" s="274">
        <v>28</v>
      </c>
      <c r="AY182" s="274">
        <v>42</v>
      </c>
      <c r="AZ182" s="274">
        <v>42</v>
      </c>
      <c r="BA182" s="274">
        <v>35</v>
      </c>
      <c r="BB182" s="274">
        <v>46</v>
      </c>
      <c r="BC182" s="274">
        <v>50</v>
      </c>
      <c r="BD182" s="274">
        <v>56</v>
      </c>
      <c r="BE182" s="274">
        <v>46</v>
      </c>
      <c r="BF182" s="274">
        <v>60</v>
      </c>
      <c r="BG182" s="274">
        <v>56</v>
      </c>
      <c r="BH182" s="274">
        <v>44</v>
      </c>
      <c r="BI182" s="274">
        <v>50</v>
      </c>
      <c r="BJ182" s="274">
        <v>49</v>
      </c>
      <c r="BK182" s="274">
        <v>54</v>
      </c>
      <c r="BL182" s="274">
        <v>59</v>
      </c>
      <c r="BM182" s="274">
        <v>36</v>
      </c>
      <c r="BN182" s="274">
        <v>52</v>
      </c>
      <c r="BO182" s="274">
        <v>60</v>
      </c>
      <c r="BP182" s="274">
        <v>44</v>
      </c>
      <c r="BQ182" s="274">
        <v>50</v>
      </c>
      <c r="BR182" s="274">
        <v>42</v>
      </c>
      <c r="BS182" s="274">
        <v>41</v>
      </c>
      <c r="BT182" s="274">
        <v>40</v>
      </c>
      <c r="BU182" s="274">
        <v>38</v>
      </c>
      <c r="BV182" s="274">
        <v>40</v>
      </c>
      <c r="BW182" s="274">
        <v>44</v>
      </c>
      <c r="BX182" s="274">
        <v>32</v>
      </c>
      <c r="BY182" s="274">
        <v>32</v>
      </c>
      <c r="BZ182" s="274">
        <v>26</v>
      </c>
      <c r="CA182" s="274">
        <v>24</v>
      </c>
      <c r="CB182" s="274">
        <v>11</v>
      </c>
      <c r="CC182" s="274">
        <v>17</v>
      </c>
      <c r="CD182" s="274">
        <v>18</v>
      </c>
      <c r="CE182" s="274">
        <v>18</v>
      </c>
      <c r="CF182" s="274">
        <v>18</v>
      </c>
      <c r="CG182" s="274">
        <v>30</v>
      </c>
      <c r="CH182" s="274">
        <v>15</v>
      </c>
      <c r="CI182" s="274">
        <v>12</v>
      </c>
      <c r="CJ182" s="274">
        <v>12</v>
      </c>
      <c r="CK182" s="274">
        <v>16</v>
      </c>
      <c r="CL182" s="274">
        <v>10</v>
      </c>
      <c r="CM182" s="274">
        <v>12</v>
      </c>
      <c r="CN182" s="274">
        <v>10</v>
      </c>
      <c r="CO182" s="274">
        <v>29</v>
      </c>
    </row>
    <row r="183" spans="1:93" ht="19.95" customHeight="1">
      <c r="A183" s="274" t="s">
        <v>514</v>
      </c>
      <c r="B183" s="274">
        <v>7280</v>
      </c>
      <c r="C183" s="274">
        <v>60</v>
      </c>
      <c r="D183" s="274">
        <v>76</v>
      </c>
      <c r="E183" s="274">
        <v>76</v>
      </c>
      <c r="F183" s="274">
        <v>65</v>
      </c>
      <c r="G183" s="274">
        <v>76</v>
      </c>
      <c r="H183" s="274">
        <v>74</v>
      </c>
      <c r="I183" s="274">
        <v>72</v>
      </c>
      <c r="J183" s="274">
        <v>80</v>
      </c>
      <c r="K183" s="274">
        <v>91</v>
      </c>
      <c r="L183" s="274">
        <v>110</v>
      </c>
      <c r="M183" s="274">
        <v>103</v>
      </c>
      <c r="N183" s="274">
        <v>104</v>
      </c>
      <c r="O183" s="274">
        <v>69</v>
      </c>
      <c r="P183" s="274">
        <v>89</v>
      </c>
      <c r="Q183" s="274">
        <v>81</v>
      </c>
      <c r="R183" s="274">
        <v>76</v>
      </c>
      <c r="S183" s="274">
        <v>72</v>
      </c>
      <c r="T183" s="274">
        <v>94</v>
      </c>
      <c r="U183" s="274">
        <v>66</v>
      </c>
      <c r="V183" s="274">
        <v>68</v>
      </c>
      <c r="W183" s="274">
        <v>67</v>
      </c>
      <c r="X183" s="274">
        <v>76</v>
      </c>
      <c r="Y183" s="274">
        <v>68</v>
      </c>
      <c r="Z183" s="274">
        <v>78</v>
      </c>
      <c r="AA183" s="274">
        <v>88</v>
      </c>
      <c r="AB183" s="274">
        <v>93</v>
      </c>
      <c r="AC183" s="274">
        <v>94</v>
      </c>
      <c r="AD183" s="274">
        <v>82</v>
      </c>
      <c r="AE183" s="274">
        <v>132</v>
      </c>
      <c r="AF183" s="274">
        <v>144</v>
      </c>
      <c r="AG183" s="274">
        <v>92</v>
      </c>
      <c r="AH183" s="274">
        <v>138</v>
      </c>
      <c r="AI183" s="274">
        <v>110</v>
      </c>
      <c r="AJ183" s="274">
        <v>105</v>
      </c>
      <c r="AK183" s="274">
        <v>92</v>
      </c>
      <c r="AL183" s="274">
        <v>96</v>
      </c>
      <c r="AM183" s="274">
        <v>99</v>
      </c>
      <c r="AN183" s="274">
        <v>84</v>
      </c>
      <c r="AO183" s="274">
        <v>75</v>
      </c>
      <c r="AP183" s="274">
        <v>101</v>
      </c>
      <c r="AQ183" s="274">
        <v>107</v>
      </c>
      <c r="AR183" s="274">
        <v>92</v>
      </c>
      <c r="AS183" s="274">
        <v>87</v>
      </c>
      <c r="AT183" s="274">
        <v>76</v>
      </c>
      <c r="AU183" s="274">
        <v>92</v>
      </c>
      <c r="AV183" s="274">
        <v>77</v>
      </c>
      <c r="AW183" s="274">
        <v>79</v>
      </c>
      <c r="AX183" s="274">
        <v>89</v>
      </c>
      <c r="AY183" s="274">
        <v>97</v>
      </c>
      <c r="AZ183" s="274">
        <v>101</v>
      </c>
      <c r="BA183" s="274">
        <v>108</v>
      </c>
      <c r="BB183" s="274">
        <v>95</v>
      </c>
      <c r="BC183" s="274">
        <v>126</v>
      </c>
      <c r="BD183" s="274">
        <v>109</v>
      </c>
      <c r="BE183" s="274">
        <v>98</v>
      </c>
      <c r="BF183" s="274">
        <v>119</v>
      </c>
      <c r="BG183" s="274">
        <v>108</v>
      </c>
      <c r="BH183" s="274">
        <v>93</v>
      </c>
      <c r="BI183" s="274">
        <v>115</v>
      </c>
      <c r="BJ183" s="274">
        <v>96</v>
      </c>
      <c r="BK183" s="274">
        <v>82</v>
      </c>
      <c r="BL183" s="274">
        <v>95</v>
      </c>
      <c r="BM183" s="274">
        <v>87</v>
      </c>
      <c r="BN183" s="274">
        <v>105</v>
      </c>
      <c r="BO183" s="274">
        <v>96</v>
      </c>
      <c r="BP183" s="274">
        <v>83</v>
      </c>
      <c r="BQ183" s="274">
        <v>81</v>
      </c>
      <c r="BR183" s="274">
        <v>79</v>
      </c>
      <c r="BS183" s="274">
        <v>71</v>
      </c>
      <c r="BT183" s="274">
        <v>57</v>
      </c>
      <c r="BU183" s="274">
        <v>60</v>
      </c>
      <c r="BV183" s="274">
        <v>61</v>
      </c>
      <c r="BW183" s="274">
        <v>55</v>
      </c>
      <c r="BX183" s="274">
        <v>57</v>
      </c>
      <c r="BY183" s="274">
        <v>55</v>
      </c>
      <c r="BZ183" s="274">
        <v>49</v>
      </c>
      <c r="CA183" s="274">
        <v>59</v>
      </c>
      <c r="CB183" s="274">
        <v>56</v>
      </c>
      <c r="CC183" s="274">
        <v>47</v>
      </c>
      <c r="CD183" s="274">
        <v>27</v>
      </c>
      <c r="CE183" s="274">
        <v>48</v>
      </c>
      <c r="CF183" s="274">
        <v>42</v>
      </c>
      <c r="CG183" s="274">
        <v>44</v>
      </c>
      <c r="CH183" s="274">
        <v>31</v>
      </c>
      <c r="CI183" s="274">
        <v>27</v>
      </c>
      <c r="CJ183" s="274">
        <v>54</v>
      </c>
      <c r="CK183" s="274">
        <v>28</v>
      </c>
      <c r="CL183" s="274">
        <v>36</v>
      </c>
      <c r="CM183" s="274">
        <v>20</v>
      </c>
      <c r="CN183" s="274">
        <v>31</v>
      </c>
      <c r="CO183" s="274">
        <v>77</v>
      </c>
    </row>
    <row r="184" spans="1:93" ht="19.95" customHeight="1">
      <c r="A184" s="274" t="s">
        <v>515</v>
      </c>
      <c r="B184" s="274">
        <v>6743</v>
      </c>
      <c r="C184" s="274">
        <v>68</v>
      </c>
      <c r="D184" s="274">
        <v>59</v>
      </c>
      <c r="E184" s="274">
        <v>67</v>
      </c>
      <c r="F184" s="274">
        <v>66</v>
      </c>
      <c r="G184" s="274">
        <v>57</v>
      </c>
      <c r="H184" s="274">
        <v>64</v>
      </c>
      <c r="I184" s="274">
        <v>70</v>
      </c>
      <c r="J184" s="274">
        <v>70</v>
      </c>
      <c r="K184" s="274">
        <v>76</v>
      </c>
      <c r="L184" s="274">
        <v>88</v>
      </c>
      <c r="M184" s="274">
        <v>82</v>
      </c>
      <c r="N184" s="274">
        <v>66</v>
      </c>
      <c r="O184" s="274">
        <v>65</v>
      </c>
      <c r="P184" s="274">
        <v>63</v>
      </c>
      <c r="Q184" s="274">
        <v>60</v>
      </c>
      <c r="R184" s="274">
        <v>49</v>
      </c>
      <c r="S184" s="274">
        <v>49</v>
      </c>
      <c r="T184" s="274">
        <v>55</v>
      </c>
      <c r="U184" s="274">
        <v>72</v>
      </c>
      <c r="V184" s="274">
        <v>72</v>
      </c>
      <c r="W184" s="274">
        <v>50</v>
      </c>
      <c r="X184" s="274">
        <v>52</v>
      </c>
      <c r="Y184" s="274">
        <v>51</v>
      </c>
      <c r="Z184" s="274">
        <v>70</v>
      </c>
      <c r="AA184" s="274">
        <v>90</v>
      </c>
      <c r="AB184" s="274">
        <v>88</v>
      </c>
      <c r="AC184" s="274">
        <v>100</v>
      </c>
      <c r="AD184" s="274">
        <v>136</v>
      </c>
      <c r="AE184" s="274">
        <v>130</v>
      </c>
      <c r="AF184" s="274">
        <v>126</v>
      </c>
      <c r="AG184" s="274">
        <v>141</v>
      </c>
      <c r="AH184" s="274">
        <v>109</v>
      </c>
      <c r="AI184" s="274">
        <v>118</v>
      </c>
      <c r="AJ184" s="274">
        <v>115</v>
      </c>
      <c r="AK184" s="274">
        <v>92</v>
      </c>
      <c r="AL184" s="274">
        <v>114</v>
      </c>
      <c r="AM184" s="274">
        <v>97</v>
      </c>
      <c r="AN184" s="274">
        <v>107</v>
      </c>
      <c r="AO184" s="274">
        <v>89</v>
      </c>
      <c r="AP184" s="274">
        <v>105</v>
      </c>
      <c r="AQ184" s="274">
        <v>85</v>
      </c>
      <c r="AR184" s="274">
        <v>116</v>
      </c>
      <c r="AS184" s="274">
        <v>73</v>
      </c>
      <c r="AT184" s="274">
        <v>74</v>
      </c>
      <c r="AU184" s="274">
        <v>113</v>
      </c>
      <c r="AV184" s="274">
        <v>53</v>
      </c>
      <c r="AW184" s="274">
        <v>70</v>
      </c>
      <c r="AX184" s="274">
        <v>83</v>
      </c>
      <c r="AY184" s="274">
        <v>91</v>
      </c>
      <c r="AZ184" s="274">
        <v>79</v>
      </c>
      <c r="BA184" s="274">
        <v>112</v>
      </c>
      <c r="BB184" s="274">
        <v>117</v>
      </c>
      <c r="BC184" s="274">
        <v>123</v>
      </c>
      <c r="BD184" s="274">
        <v>97</v>
      </c>
      <c r="BE184" s="274">
        <v>98</v>
      </c>
      <c r="BF184" s="274">
        <v>102</v>
      </c>
      <c r="BG184" s="274">
        <v>115</v>
      </c>
      <c r="BH184" s="274">
        <v>137</v>
      </c>
      <c r="BI184" s="274">
        <v>110</v>
      </c>
      <c r="BJ184" s="274">
        <v>100</v>
      </c>
      <c r="BK184" s="274">
        <v>85</v>
      </c>
      <c r="BL184" s="274">
        <v>97</v>
      </c>
      <c r="BM184" s="274">
        <v>87</v>
      </c>
      <c r="BN184" s="274">
        <v>77</v>
      </c>
      <c r="BO184" s="274">
        <v>69</v>
      </c>
      <c r="BP184" s="274">
        <v>75</v>
      </c>
      <c r="BQ184" s="274">
        <v>66</v>
      </c>
      <c r="BR184" s="274">
        <v>61</v>
      </c>
      <c r="BS184" s="274">
        <v>52</v>
      </c>
      <c r="BT184" s="274">
        <v>51</v>
      </c>
      <c r="BU184" s="274">
        <v>60</v>
      </c>
      <c r="BV184" s="274">
        <v>64</v>
      </c>
      <c r="BW184" s="274">
        <v>67</v>
      </c>
      <c r="BX184" s="274">
        <v>53</v>
      </c>
      <c r="BY184" s="274">
        <v>52</v>
      </c>
      <c r="BZ184" s="274">
        <v>47</v>
      </c>
      <c r="CA184" s="274">
        <v>35</v>
      </c>
      <c r="CB184" s="274">
        <v>38</v>
      </c>
      <c r="CC184" s="274">
        <v>36</v>
      </c>
      <c r="CD184" s="274">
        <v>28</v>
      </c>
      <c r="CE184" s="274">
        <v>29</v>
      </c>
      <c r="CF184" s="274">
        <v>44</v>
      </c>
      <c r="CG184" s="274">
        <v>29</v>
      </c>
      <c r="CH184" s="274">
        <v>21</v>
      </c>
      <c r="CI184" s="274">
        <v>22</v>
      </c>
      <c r="CJ184" s="274">
        <v>23</v>
      </c>
      <c r="CK184" s="274">
        <v>29</v>
      </c>
      <c r="CL184" s="274">
        <v>24</v>
      </c>
      <c r="CM184" s="274">
        <v>10</v>
      </c>
      <c r="CN184" s="274">
        <v>7</v>
      </c>
      <c r="CO184" s="274">
        <v>59</v>
      </c>
    </row>
    <row r="185" spans="1:93" ht="19.95" customHeight="1">
      <c r="A185" s="274" t="s">
        <v>516</v>
      </c>
      <c r="B185" s="274">
        <v>5728</v>
      </c>
      <c r="C185" s="274">
        <v>82</v>
      </c>
      <c r="D185" s="274">
        <v>68</v>
      </c>
      <c r="E185" s="274">
        <v>69</v>
      </c>
      <c r="F185" s="274">
        <v>83</v>
      </c>
      <c r="G185" s="274">
        <v>89</v>
      </c>
      <c r="H185" s="274">
        <v>77</v>
      </c>
      <c r="I185" s="274">
        <v>85</v>
      </c>
      <c r="J185" s="274">
        <v>68</v>
      </c>
      <c r="K185" s="274">
        <v>87</v>
      </c>
      <c r="L185" s="274">
        <v>83</v>
      </c>
      <c r="M185" s="274">
        <v>67</v>
      </c>
      <c r="N185" s="274">
        <v>80</v>
      </c>
      <c r="O185" s="274">
        <v>62</v>
      </c>
      <c r="P185" s="274">
        <v>62</v>
      </c>
      <c r="Q185" s="274">
        <v>52</v>
      </c>
      <c r="R185" s="274">
        <v>40</v>
      </c>
      <c r="S185" s="274">
        <v>47</v>
      </c>
      <c r="T185" s="274">
        <v>45</v>
      </c>
      <c r="U185" s="274">
        <v>44</v>
      </c>
      <c r="V185" s="274">
        <v>52</v>
      </c>
      <c r="W185" s="274">
        <v>40</v>
      </c>
      <c r="X185" s="274">
        <v>44</v>
      </c>
      <c r="Y185" s="274">
        <v>60</v>
      </c>
      <c r="Z185" s="274">
        <v>79</v>
      </c>
      <c r="AA185" s="274">
        <v>80</v>
      </c>
      <c r="AB185" s="274">
        <v>81</v>
      </c>
      <c r="AC185" s="274">
        <v>95</v>
      </c>
      <c r="AD185" s="274">
        <v>133</v>
      </c>
      <c r="AE185" s="274">
        <v>151</v>
      </c>
      <c r="AF185" s="274">
        <v>121</v>
      </c>
      <c r="AG185" s="274">
        <v>122</v>
      </c>
      <c r="AH185" s="274">
        <v>137</v>
      </c>
      <c r="AI185" s="274">
        <v>109</v>
      </c>
      <c r="AJ185" s="274">
        <v>128</v>
      </c>
      <c r="AK185" s="274">
        <v>112</v>
      </c>
      <c r="AL185" s="274">
        <v>126</v>
      </c>
      <c r="AM185" s="274">
        <v>125</v>
      </c>
      <c r="AN185" s="274">
        <v>87</v>
      </c>
      <c r="AO185" s="274">
        <v>104</v>
      </c>
      <c r="AP185" s="274">
        <v>88</v>
      </c>
      <c r="AQ185" s="274">
        <v>87</v>
      </c>
      <c r="AR185" s="274">
        <v>96</v>
      </c>
      <c r="AS185" s="274">
        <v>64</v>
      </c>
      <c r="AT185" s="274">
        <v>56</v>
      </c>
      <c r="AU185" s="274">
        <v>84</v>
      </c>
      <c r="AV185" s="274">
        <v>63</v>
      </c>
      <c r="AW185" s="274">
        <v>53</v>
      </c>
      <c r="AX185" s="274">
        <v>68</v>
      </c>
      <c r="AY185" s="274">
        <v>59</v>
      </c>
      <c r="AZ185" s="274">
        <v>62</v>
      </c>
      <c r="BA185" s="274">
        <v>64</v>
      </c>
      <c r="BB185" s="274">
        <v>73</v>
      </c>
      <c r="BC185" s="274">
        <v>78</v>
      </c>
      <c r="BD185" s="274">
        <v>66</v>
      </c>
      <c r="BE185" s="274">
        <v>76</v>
      </c>
      <c r="BF185" s="274">
        <v>81</v>
      </c>
      <c r="BG185" s="274">
        <v>69</v>
      </c>
      <c r="BH185" s="274">
        <v>67</v>
      </c>
      <c r="BI185" s="274">
        <v>78</v>
      </c>
      <c r="BJ185" s="274">
        <v>64</v>
      </c>
      <c r="BK185" s="274">
        <v>55</v>
      </c>
      <c r="BL185" s="274">
        <v>54</v>
      </c>
      <c r="BM185" s="274">
        <v>77</v>
      </c>
      <c r="BN185" s="274">
        <v>50</v>
      </c>
      <c r="BO185" s="274">
        <v>50</v>
      </c>
      <c r="BP185" s="274">
        <v>45</v>
      </c>
      <c r="BQ185" s="274">
        <v>51</v>
      </c>
      <c r="BR185" s="274">
        <v>40</v>
      </c>
      <c r="BS185" s="274">
        <v>31</v>
      </c>
      <c r="BT185" s="274">
        <v>34</v>
      </c>
      <c r="BU185" s="274">
        <v>24</v>
      </c>
      <c r="BV185" s="274">
        <v>38</v>
      </c>
      <c r="BW185" s="274">
        <v>39</v>
      </c>
      <c r="BX185" s="274">
        <v>32</v>
      </c>
      <c r="BY185" s="274">
        <v>14</v>
      </c>
      <c r="BZ185" s="274">
        <v>25</v>
      </c>
      <c r="CA185" s="274">
        <v>25</v>
      </c>
      <c r="CB185" s="274">
        <v>27</v>
      </c>
      <c r="CC185" s="274">
        <v>21</v>
      </c>
      <c r="CD185" s="274">
        <v>24</v>
      </c>
      <c r="CE185" s="274">
        <v>20</v>
      </c>
      <c r="CF185" s="274">
        <v>12</v>
      </c>
      <c r="CG185" s="274">
        <v>16</v>
      </c>
      <c r="CH185" s="274">
        <v>18</v>
      </c>
      <c r="CI185" s="274">
        <v>26</v>
      </c>
      <c r="CJ185" s="274">
        <v>20</v>
      </c>
      <c r="CK185" s="274">
        <v>20</v>
      </c>
      <c r="CL185" s="274">
        <v>12</v>
      </c>
      <c r="CM185" s="274">
        <v>11</v>
      </c>
      <c r="CN185" s="274">
        <v>10</v>
      </c>
      <c r="CO185" s="274">
        <v>35</v>
      </c>
    </row>
    <row r="186" spans="1:93" ht="19.95" customHeight="1">
      <c r="A186" s="274" t="s">
        <v>517</v>
      </c>
      <c r="B186" s="274">
        <v>6645</v>
      </c>
      <c r="C186" s="274">
        <v>48</v>
      </c>
      <c r="D186" s="274">
        <v>75</v>
      </c>
      <c r="E186" s="274">
        <v>62</v>
      </c>
      <c r="F186" s="274">
        <v>65</v>
      </c>
      <c r="G186" s="274">
        <v>73</v>
      </c>
      <c r="H186" s="274">
        <v>64</v>
      </c>
      <c r="I186" s="274">
        <v>78</v>
      </c>
      <c r="J186" s="274">
        <v>70</v>
      </c>
      <c r="K186" s="274">
        <v>93</v>
      </c>
      <c r="L186" s="274">
        <v>83</v>
      </c>
      <c r="M186" s="274">
        <v>77</v>
      </c>
      <c r="N186" s="274">
        <v>73</v>
      </c>
      <c r="O186" s="274">
        <v>47</v>
      </c>
      <c r="P186" s="274">
        <v>77</v>
      </c>
      <c r="Q186" s="274">
        <v>69</v>
      </c>
      <c r="R186" s="274">
        <v>83</v>
      </c>
      <c r="S186" s="274">
        <v>73</v>
      </c>
      <c r="T186" s="274">
        <v>62</v>
      </c>
      <c r="U186" s="274">
        <v>52</v>
      </c>
      <c r="V186" s="274">
        <v>80</v>
      </c>
      <c r="W186" s="274">
        <v>50</v>
      </c>
      <c r="X186" s="274">
        <v>60</v>
      </c>
      <c r="Y186" s="274">
        <v>52</v>
      </c>
      <c r="Z186" s="274">
        <v>63</v>
      </c>
      <c r="AA186" s="274">
        <v>73</v>
      </c>
      <c r="AB186" s="274">
        <v>65</v>
      </c>
      <c r="AC186" s="274">
        <v>92</v>
      </c>
      <c r="AD186" s="274">
        <v>99</v>
      </c>
      <c r="AE186" s="274">
        <v>111</v>
      </c>
      <c r="AF186" s="274">
        <v>94</v>
      </c>
      <c r="AG186" s="274">
        <v>88</v>
      </c>
      <c r="AH186" s="274">
        <v>106</v>
      </c>
      <c r="AI186" s="274">
        <v>113</v>
      </c>
      <c r="AJ186" s="274">
        <v>93</v>
      </c>
      <c r="AK186" s="274">
        <v>96</v>
      </c>
      <c r="AL186" s="274">
        <v>106</v>
      </c>
      <c r="AM186" s="274">
        <v>62</v>
      </c>
      <c r="AN186" s="274">
        <v>98</v>
      </c>
      <c r="AO186" s="274">
        <v>90</v>
      </c>
      <c r="AP186" s="274">
        <v>66</v>
      </c>
      <c r="AQ186" s="274">
        <v>65</v>
      </c>
      <c r="AR186" s="274">
        <v>79</v>
      </c>
      <c r="AS186" s="274">
        <v>70</v>
      </c>
      <c r="AT186" s="274">
        <v>60</v>
      </c>
      <c r="AU186" s="274">
        <v>65</v>
      </c>
      <c r="AV186" s="274">
        <v>92</v>
      </c>
      <c r="AW186" s="274">
        <v>91</v>
      </c>
      <c r="AX186" s="274">
        <v>84</v>
      </c>
      <c r="AY186" s="274">
        <v>96</v>
      </c>
      <c r="AZ186" s="274">
        <v>88</v>
      </c>
      <c r="BA186" s="274">
        <v>101</v>
      </c>
      <c r="BB186" s="274">
        <v>136</v>
      </c>
      <c r="BC186" s="274">
        <v>111</v>
      </c>
      <c r="BD186" s="274">
        <v>104</v>
      </c>
      <c r="BE186" s="274">
        <v>125</v>
      </c>
      <c r="BF186" s="274">
        <v>118</v>
      </c>
      <c r="BG186" s="274">
        <v>128</v>
      </c>
      <c r="BH186" s="274">
        <v>124</v>
      </c>
      <c r="BI186" s="274">
        <v>140</v>
      </c>
      <c r="BJ186" s="274">
        <v>107</v>
      </c>
      <c r="BK186" s="274">
        <v>102</v>
      </c>
      <c r="BL186" s="274">
        <v>87</v>
      </c>
      <c r="BM186" s="274">
        <v>104</v>
      </c>
      <c r="BN186" s="274">
        <v>90</v>
      </c>
      <c r="BO186" s="274">
        <v>57</v>
      </c>
      <c r="BP186" s="274">
        <v>79</v>
      </c>
      <c r="BQ186" s="274">
        <v>66</v>
      </c>
      <c r="BR186" s="274">
        <v>50</v>
      </c>
      <c r="BS186" s="274">
        <v>49</v>
      </c>
      <c r="BT186" s="274">
        <v>60</v>
      </c>
      <c r="BU186" s="274">
        <v>54</v>
      </c>
      <c r="BV186" s="274">
        <v>55</v>
      </c>
      <c r="BW186" s="274">
        <v>48</v>
      </c>
      <c r="BX186" s="274">
        <v>48</v>
      </c>
      <c r="BY186" s="274">
        <v>51</v>
      </c>
      <c r="BZ186" s="274">
        <v>33</v>
      </c>
      <c r="CA186" s="274">
        <v>39</v>
      </c>
      <c r="CB186" s="274">
        <v>39</v>
      </c>
      <c r="CC186" s="274">
        <v>38</v>
      </c>
      <c r="CD186" s="274">
        <v>45</v>
      </c>
      <c r="CE186" s="274">
        <v>40</v>
      </c>
      <c r="CF186" s="274">
        <v>51</v>
      </c>
      <c r="CG186" s="274">
        <v>38</v>
      </c>
      <c r="CH186" s="274">
        <v>21</v>
      </c>
      <c r="CI186" s="274">
        <v>37</v>
      </c>
      <c r="CJ186" s="274">
        <v>32</v>
      </c>
      <c r="CK186" s="274">
        <v>34</v>
      </c>
      <c r="CL186" s="274">
        <v>32</v>
      </c>
      <c r="CM186" s="274">
        <v>12</v>
      </c>
      <c r="CN186" s="274">
        <v>17</v>
      </c>
      <c r="CO186" s="274">
        <v>72</v>
      </c>
    </row>
    <row r="187" spans="1:93" ht="19.95" customHeight="1">
      <c r="A187" s="274" t="s">
        <v>518</v>
      </c>
      <c r="B187" s="274">
        <v>5432</v>
      </c>
      <c r="C187" s="274">
        <v>58</v>
      </c>
      <c r="D187" s="274">
        <v>54</v>
      </c>
      <c r="E187" s="274">
        <v>49</v>
      </c>
      <c r="F187" s="274">
        <v>46</v>
      </c>
      <c r="G187" s="274">
        <v>66</v>
      </c>
      <c r="H187" s="274">
        <v>61</v>
      </c>
      <c r="I187" s="274">
        <v>58</v>
      </c>
      <c r="J187" s="274">
        <v>59</v>
      </c>
      <c r="K187" s="274">
        <v>61</v>
      </c>
      <c r="L187" s="274">
        <v>69</v>
      </c>
      <c r="M187" s="274">
        <v>48</v>
      </c>
      <c r="N187" s="274">
        <v>33</v>
      </c>
      <c r="O187" s="274">
        <v>55</v>
      </c>
      <c r="P187" s="274">
        <v>65</v>
      </c>
      <c r="Q187" s="274">
        <v>39</v>
      </c>
      <c r="R187" s="274">
        <v>57</v>
      </c>
      <c r="S187" s="274">
        <v>37</v>
      </c>
      <c r="T187" s="274">
        <v>48</v>
      </c>
      <c r="U187" s="274">
        <v>48</v>
      </c>
      <c r="V187" s="274">
        <v>25</v>
      </c>
      <c r="W187" s="274">
        <v>17</v>
      </c>
      <c r="X187" s="274">
        <v>37</v>
      </c>
      <c r="Y187" s="274">
        <v>51</v>
      </c>
      <c r="Z187" s="274">
        <v>53</v>
      </c>
      <c r="AA187" s="274">
        <v>64</v>
      </c>
      <c r="AB187" s="274">
        <v>79</v>
      </c>
      <c r="AC187" s="274">
        <v>81</v>
      </c>
      <c r="AD187" s="274">
        <v>89</v>
      </c>
      <c r="AE187" s="274">
        <v>110</v>
      </c>
      <c r="AF187" s="274">
        <v>100</v>
      </c>
      <c r="AG187" s="274">
        <v>93</v>
      </c>
      <c r="AH187" s="274">
        <v>101</v>
      </c>
      <c r="AI187" s="274">
        <v>95</v>
      </c>
      <c r="AJ187" s="274">
        <v>89</v>
      </c>
      <c r="AK187" s="274">
        <v>88</v>
      </c>
      <c r="AL187" s="274">
        <v>92</v>
      </c>
      <c r="AM187" s="274">
        <v>81</v>
      </c>
      <c r="AN187" s="274">
        <v>46</v>
      </c>
      <c r="AO187" s="274">
        <v>94</v>
      </c>
      <c r="AP187" s="274">
        <v>88</v>
      </c>
      <c r="AQ187" s="274">
        <v>68</v>
      </c>
      <c r="AR187" s="274">
        <v>75</v>
      </c>
      <c r="AS187" s="274">
        <v>62</v>
      </c>
      <c r="AT187" s="274">
        <v>59</v>
      </c>
      <c r="AU187" s="274">
        <v>61</v>
      </c>
      <c r="AV187" s="274">
        <v>81</v>
      </c>
      <c r="AW187" s="274">
        <v>78</v>
      </c>
      <c r="AX187" s="274">
        <v>40</v>
      </c>
      <c r="AY187" s="274">
        <v>61</v>
      </c>
      <c r="AZ187" s="274">
        <v>80</v>
      </c>
      <c r="BA187" s="274">
        <v>72</v>
      </c>
      <c r="BB187" s="274">
        <v>70</v>
      </c>
      <c r="BC187" s="274">
        <v>86</v>
      </c>
      <c r="BD187" s="274">
        <v>73</v>
      </c>
      <c r="BE187" s="274">
        <v>84</v>
      </c>
      <c r="BF187" s="274">
        <v>73</v>
      </c>
      <c r="BG187" s="274">
        <v>87</v>
      </c>
      <c r="BH187" s="274">
        <v>70</v>
      </c>
      <c r="BI187" s="274">
        <v>80</v>
      </c>
      <c r="BJ187" s="274">
        <v>69</v>
      </c>
      <c r="BK187" s="274">
        <v>58</v>
      </c>
      <c r="BL187" s="274">
        <v>59</v>
      </c>
      <c r="BM187" s="274">
        <v>67</v>
      </c>
      <c r="BN187" s="274">
        <v>67</v>
      </c>
      <c r="BO187" s="274">
        <v>71</v>
      </c>
      <c r="BP187" s="274">
        <v>57</v>
      </c>
      <c r="BQ187" s="274">
        <v>46</v>
      </c>
      <c r="BR187" s="274">
        <v>65</v>
      </c>
      <c r="BS187" s="274">
        <v>56</v>
      </c>
      <c r="BT187" s="274">
        <v>45</v>
      </c>
      <c r="BU187" s="274">
        <v>42</v>
      </c>
      <c r="BV187" s="274">
        <v>54</v>
      </c>
      <c r="BW187" s="274">
        <v>56</v>
      </c>
      <c r="BX187" s="274">
        <v>63</v>
      </c>
      <c r="BY187" s="274">
        <v>54</v>
      </c>
      <c r="BZ187" s="274">
        <v>44</v>
      </c>
      <c r="CA187" s="274">
        <v>52</v>
      </c>
      <c r="CB187" s="274">
        <v>42</v>
      </c>
      <c r="CC187" s="274">
        <v>37</v>
      </c>
      <c r="CD187" s="274">
        <v>29</v>
      </c>
      <c r="CE187" s="274">
        <v>34</v>
      </c>
      <c r="CF187" s="274">
        <v>40</v>
      </c>
      <c r="CG187" s="274">
        <v>46</v>
      </c>
      <c r="CH187" s="274">
        <v>31</v>
      </c>
      <c r="CI187" s="274">
        <v>23</v>
      </c>
      <c r="CJ187" s="274">
        <v>30</v>
      </c>
      <c r="CK187" s="274">
        <v>28</v>
      </c>
      <c r="CL187" s="274">
        <v>25</v>
      </c>
      <c r="CM187" s="274">
        <v>24</v>
      </c>
      <c r="CN187" s="274">
        <v>19</v>
      </c>
      <c r="CO187" s="274">
        <v>55</v>
      </c>
    </row>
    <row r="188" spans="1:93" ht="19.95" customHeight="1">
      <c r="A188" s="274" t="s">
        <v>519</v>
      </c>
      <c r="B188" s="274">
        <v>3835</v>
      </c>
      <c r="C188" s="274">
        <v>59</v>
      </c>
      <c r="D188" s="274">
        <v>59</v>
      </c>
      <c r="E188" s="274">
        <v>52</v>
      </c>
      <c r="F188" s="274">
        <v>54</v>
      </c>
      <c r="G188" s="274">
        <v>49</v>
      </c>
      <c r="H188" s="274">
        <v>59</v>
      </c>
      <c r="I188" s="274">
        <v>55</v>
      </c>
      <c r="J188" s="274">
        <v>67</v>
      </c>
      <c r="K188" s="274">
        <v>53</v>
      </c>
      <c r="L188" s="274">
        <v>35</v>
      </c>
      <c r="M188" s="274">
        <v>51</v>
      </c>
      <c r="N188" s="274">
        <v>52</v>
      </c>
      <c r="O188" s="274">
        <v>45</v>
      </c>
      <c r="P188" s="274">
        <v>39</v>
      </c>
      <c r="Q188" s="274">
        <v>28</v>
      </c>
      <c r="R188" s="274">
        <v>30</v>
      </c>
      <c r="S188" s="274">
        <v>30</v>
      </c>
      <c r="T188" s="274">
        <v>41</v>
      </c>
      <c r="U188" s="274">
        <v>38</v>
      </c>
      <c r="V188" s="274">
        <v>31</v>
      </c>
      <c r="W188" s="274">
        <v>24</v>
      </c>
      <c r="X188" s="274">
        <v>24</v>
      </c>
      <c r="Y188" s="274">
        <v>41</v>
      </c>
      <c r="Z188" s="274">
        <v>53</v>
      </c>
      <c r="AA188" s="274">
        <v>67</v>
      </c>
      <c r="AB188" s="274">
        <v>81</v>
      </c>
      <c r="AC188" s="274">
        <v>76</v>
      </c>
      <c r="AD188" s="274">
        <v>98</v>
      </c>
      <c r="AE188" s="274">
        <v>117</v>
      </c>
      <c r="AF188" s="274">
        <v>105</v>
      </c>
      <c r="AG188" s="274">
        <v>97</v>
      </c>
      <c r="AH188" s="274">
        <v>94</v>
      </c>
      <c r="AI188" s="274">
        <v>112</v>
      </c>
      <c r="AJ188" s="274">
        <v>65</v>
      </c>
      <c r="AK188" s="274">
        <v>69</v>
      </c>
      <c r="AL188" s="274">
        <v>102</v>
      </c>
      <c r="AM188" s="274">
        <v>92</v>
      </c>
      <c r="AN188" s="274">
        <v>71</v>
      </c>
      <c r="AO188" s="274">
        <v>52</v>
      </c>
      <c r="AP188" s="274">
        <v>68</v>
      </c>
      <c r="AQ188" s="274">
        <v>66</v>
      </c>
      <c r="AR188" s="274">
        <v>57</v>
      </c>
      <c r="AS188" s="274">
        <v>52</v>
      </c>
      <c r="AT188" s="274">
        <v>53</v>
      </c>
      <c r="AU188" s="274">
        <v>36</v>
      </c>
      <c r="AV188" s="274">
        <v>51</v>
      </c>
      <c r="AW188" s="274">
        <v>45</v>
      </c>
      <c r="AX188" s="274">
        <v>53</v>
      </c>
      <c r="AY188" s="274">
        <v>47</v>
      </c>
      <c r="AZ188" s="274">
        <v>35</v>
      </c>
      <c r="BA188" s="274">
        <v>40</v>
      </c>
      <c r="BB188" s="274">
        <v>60</v>
      </c>
      <c r="BC188" s="274">
        <v>42</v>
      </c>
      <c r="BD188" s="274">
        <v>48</v>
      </c>
      <c r="BE188" s="274">
        <v>33</v>
      </c>
      <c r="BF188" s="274">
        <v>35</v>
      </c>
      <c r="BG188" s="274">
        <v>36</v>
      </c>
      <c r="BH188" s="274">
        <v>42</v>
      </c>
      <c r="BI188" s="274">
        <v>27</v>
      </c>
      <c r="BJ188" s="274">
        <v>31</v>
      </c>
      <c r="BK188" s="274">
        <v>34</v>
      </c>
      <c r="BL188" s="274">
        <v>45</v>
      </c>
      <c r="BM188" s="274">
        <v>28</v>
      </c>
      <c r="BN188" s="274">
        <v>20</v>
      </c>
      <c r="BO188" s="274">
        <v>29</v>
      </c>
      <c r="BP188" s="274">
        <v>26</v>
      </c>
      <c r="BQ188" s="274">
        <v>13</v>
      </c>
      <c r="BR188" s="274">
        <v>25</v>
      </c>
      <c r="BS188" s="274">
        <v>16</v>
      </c>
      <c r="BT188" s="274">
        <v>16</v>
      </c>
      <c r="BU188" s="274">
        <v>28</v>
      </c>
      <c r="BV188" s="274">
        <v>9</v>
      </c>
      <c r="BW188" s="274">
        <v>17</v>
      </c>
      <c r="BX188" s="274">
        <v>10</v>
      </c>
      <c r="BY188" s="274">
        <v>15</v>
      </c>
      <c r="BZ188" s="274">
        <v>16</v>
      </c>
      <c r="CA188" s="274">
        <v>16</v>
      </c>
      <c r="CB188" s="274">
        <v>11</v>
      </c>
      <c r="CC188" s="274">
        <v>9</v>
      </c>
      <c r="CD188" s="274">
        <v>11</v>
      </c>
      <c r="CE188" s="274">
        <v>13</v>
      </c>
      <c r="CF188" s="274">
        <v>12</v>
      </c>
      <c r="CG188" s="274">
        <v>7</v>
      </c>
      <c r="CH188" s="274">
        <v>11</v>
      </c>
      <c r="CI188" s="274">
        <v>8</v>
      </c>
      <c r="CJ188" s="274">
        <v>5</v>
      </c>
      <c r="CK188" s="274">
        <v>6</v>
      </c>
      <c r="CL188" s="274">
        <v>8</v>
      </c>
      <c r="CM188" s="274">
        <v>8</v>
      </c>
      <c r="CN188" s="274">
        <v>9</v>
      </c>
      <c r="CO188" s="274">
        <v>30</v>
      </c>
    </row>
    <row r="189" spans="1:93" ht="19.95" customHeight="1">
      <c r="A189" s="274" t="s">
        <v>520</v>
      </c>
      <c r="B189" s="274">
        <v>3715</v>
      </c>
      <c r="C189" s="274">
        <v>47</v>
      </c>
      <c r="D189" s="274">
        <v>35</v>
      </c>
      <c r="E189" s="274">
        <v>26</v>
      </c>
      <c r="F189" s="274">
        <v>33</v>
      </c>
      <c r="G189" s="274">
        <v>32</v>
      </c>
      <c r="H189" s="274">
        <v>29</v>
      </c>
      <c r="I189" s="274">
        <v>36</v>
      </c>
      <c r="J189" s="274">
        <v>33</v>
      </c>
      <c r="K189" s="274">
        <v>35</v>
      </c>
      <c r="L189" s="274">
        <v>40</v>
      </c>
      <c r="M189" s="274">
        <v>32</v>
      </c>
      <c r="N189" s="274">
        <v>38</v>
      </c>
      <c r="O189" s="274">
        <v>40</v>
      </c>
      <c r="P189" s="274">
        <v>37</v>
      </c>
      <c r="Q189" s="274">
        <v>48</v>
      </c>
      <c r="R189" s="274">
        <v>35</v>
      </c>
      <c r="S189" s="274">
        <v>44</v>
      </c>
      <c r="T189" s="274">
        <v>38</v>
      </c>
      <c r="U189" s="274">
        <v>29</v>
      </c>
      <c r="V189" s="274">
        <v>28</v>
      </c>
      <c r="W189" s="274">
        <v>11</v>
      </c>
      <c r="X189" s="274">
        <v>26</v>
      </c>
      <c r="Y189" s="274">
        <v>29</v>
      </c>
      <c r="Z189" s="274">
        <v>43</v>
      </c>
      <c r="AA189" s="274">
        <v>35</v>
      </c>
      <c r="AB189" s="274">
        <v>64</v>
      </c>
      <c r="AC189" s="274">
        <v>43</v>
      </c>
      <c r="AD189" s="274">
        <v>48</v>
      </c>
      <c r="AE189" s="274">
        <v>74</v>
      </c>
      <c r="AF189" s="274">
        <v>65</v>
      </c>
      <c r="AG189" s="274">
        <v>50</v>
      </c>
      <c r="AH189" s="274">
        <v>47</v>
      </c>
      <c r="AI189" s="274">
        <v>44</v>
      </c>
      <c r="AJ189" s="274">
        <v>57</v>
      </c>
      <c r="AK189" s="274">
        <v>51</v>
      </c>
      <c r="AL189" s="274">
        <v>50</v>
      </c>
      <c r="AM189" s="274">
        <v>39</v>
      </c>
      <c r="AN189" s="274">
        <v>49</v>
      </c>
      <c r="AO189" s="274">
        <v>45</v>
      </c>
      <c r="AP189" s="274">
        <v>44</v>
      </c>
      <c r="AQ189" s="274">
        <v>58</v>
      </c>
      <c r="AR189" s="274">
        <v>46</v>
      </c>
      <c r="AS189" s="274">
        <v>45</v>
      </c>
      <c r="AT189" s="274">
        <v>28</v>
      </c>
      <c r="AU189" s="274">
        <v>45</v>
      </c>
      <c r="AV189" s="274">
        <v>35</v>
      </c>
      <c r="AW189" s="274">
        <v>39</v>
      </c>
      <c r="AX189" s="274">
        <v>49</v>
      </c>
      <c r="AY189" s="274">
        <v>42</v>
      </c>
      <c r="AZ189" s="274">
        <v>38</v>
      </c>
      <c r="BA189" s="274">
        <v>49</v>
      </c>
      <c r="BB189" s="274">
        <v>42</v>
      </c>
      <c r="BC189" s="274">
        <v>60</v>
      </c>
      <c r="BD189" s="274">
        <v>64</v>
      </c>
      <c r="BE189" s="274">
        <v>57</v>
      </c>
      <c r="BF189" s="274">
        <v>56</v>
      </c>
      <c r="BG189" s="274">
        <v>66</v>
      </c>
      <c r="BH189" s="274">
        <v>63</v>
      </c>
      <c r="BI189" s="274">
        <v>68</v>
      </c>
      <c r="BJ189" s="274">
        <v>78</v>
      </c>
      <c r="BK189" s="274">
        <v>79</v>
      </c>
      <c r="BL189" s="274">
        <v>58</v>
      </c>
      <c r="BM189" s="274">
        <v>57</v>
      </c>
      <c r="BN189" s="274">
        <v>46</v>
      </c>
      <c r="BO189" s="274">
        <v>40</v>
      </c>
      <c r="BP189" s="274">
        <v>51</v>
      </c>
      <c r="BQ189" s="274">
        <v>55</v>
      </c>
      <c r="BR189" s="274">
        <v>38</v>
      </c>
      <c r="BS189" s="274">
        <v>39</v>
      </c>
      <c r="BT189" s="274">
        <v>37</v>
      </c>
      <c r="BU189" s="274">
        <v>45</v>
      </c>
      <c r="BV189" s="274">
        <v>37</v>
      </c>
      <c r="BW189" s="274">
        <v>41</v>
      </c>
      <c r="BX189" s="274">
        <v>47</v>
      </c>
      <c r="BY189" s="274">
        <v>20</v>
      </c>
      <c r="BZ189" s="274">
        <v>23</v>
      </c>
      <c r="CA189" s="274">
        <v>30</v>
      </c>
      <c r="CB189" s="274">
        <v>20</v>
      </c>
      <c r="CC189" s="274">
        <v>22</v>
      </c>
      <c r="CD189" s="274">
        <v>19</v>
      </c>
      <c r="CE189" s="274">
        <v>20</v>
      </c>
      <c r="CF189" s="274">
        <v>24</v>
      </c>
      <c r="CG189" s="274">
        <v>29</v>
      </c>
      <c r="CH189" s="274">
        <v>15</v>
      </c>
      <c r="CI189" s="274">
        <v>16</v>
      </c>
      <c r="CJ189" s="274">
        <v>26</v>
      </c>
      <c r="CK189" s="274">
        <v>24</v>
      </c>
      <c r="CL189" s="274">
        <v>14</v>
      </c>
      <c r="CM189" s="274">
        <v>21</v>
      </c>
      <c r="CN189" s="274">
        <v>7</v>
      </c>
      <c r="CO189" s="274">
        <v>58</v>
      </c>
    </row>
    <row r="190" spans="1:93" ht="19.95" customHeight="1">
      <c r="A190" s="274" t="s">
        <v>521</v>
      </c>
      <c r="B190" s="274">
        <v>5028</v>
      </c>
      <c r="C190" s="274">
        <v>69</v>
      </c>
      <c r="D190" s="274">
        <v>58</v>
      </c>
      <c r="E190" s="274">
        <v>62</v>
      </c>
      <c r="F190" s="274">
        <v>60</v>
      </c>
      <c r="G190" s="274">
        <v>60</v>
      </c>
      <c r="H190" s="274">
        <v>66</v>
      </c>
      <c r="I190" s="274">
        <v>80</v>
      </c>
      <c r="J190" s="274">
        <v>54</v>
      </c>
      <c r="K190" s="274">
        <v>64</v>
      </c>
      <c r="L190" s="274">
        <v>70</v>
      </c>
      <c r="M190" s="274">
        <v>58</v>
      </c>
      <c r="N190" s="274">
        <v>52</v>
      </c>
      <c r="O190" s="274">
        <v>82</v>
      </c>
      <c r="P190" s="274">
        <v>69</v>
      </c>
      <c r="Q190" s="274">
        <v>58</v>
      </c>
      <c r="R190" s="274">
        <v>64</v>
      </c>
      <c r="S190" s="274">
        <v>52</v>
      </c>
      <c r="T190" s="274">
        <v>44</v>
      </c>
      <c r="U190" s="274">
        <v>51</v>
      </c>
      <c r="V190" s="274">
        <v>42</v>
      </c>
      <c r="W190" s="274">
        <v>29</v>
      </c>
      <c r="X190" s="274">
        <v>44</v>
      </c>
      <c r="Y190" s="274">
        <v>51</v>
      </c>
      <c r="Z190" s="274">
        <v>68</v>
      </c>
      <c r="AA190" s="274">
        <v>74</v>
      </c>
      <c r="AB190" s="274">
        <v>78</v>
      </c>
      <c r="AC190" s="274">
        <v>62</v>
      </c>
      <c r="AD190" s="274">
        <v>83</v>
      </c>
      <c r="AE190" s="274">
        <v>95</v>
      </c>
      <c r="AF190" s="274">
        <v>96</v>
      </c>
      <c r="AG190" s="274">
        <v>99</v>
      </c>
      <c r="AH190" s="274">
        <v>77</v>
      </c>
      <c r="AI190" s="274">
        <v>114</v>
      </c>
      <c r="AJ190" s="274">
        <v>81</v>
      </c>
      <c r="AK190" s="274">
        <v>103</v>
      </c>
      <c r="AL190" s="274">
        <v>77</v>
      </c>
      <c r="AM190" s="274">
        <v>86</v>
      </c>
      <c r="AN190" s="274">
        <v>86</v>
      </c>
      <c r="AO190" s="274">
        <v>81</v>
      </c>
      <c r="AP190" s="274">
        <v>68</v>
      </c>
      <c r="AQ190" s="274">
        <v>63</v>
      </c>
      <c r="AR190" s="274">
        <v>49</v>
      </c>
      <c r="AS190" s="274">
        <v>52</v>
      </c>
      <c r="AT190" s="274">
        <v>39</v>
      </c>
      <c r="AU190" s="274">
        <v>51</v>
      </c>
      <c r="AV190" s="274">
        <v>61</v>
      </c>
      <c r="AW190" s="274">
        <v>60</v>
      </c>
      <c r="AX190" s="274">
        <v>57</v>
      </c>
      <c r="AY190" s="274">
        <v>63</v>
      </c>
      <c r="AZ190" s="274">
        <v>80</v>
      </c>
      <c r="BA190" s="274">
        <v>57</v>
      </c>
      <c r="BB190" s="274">
        <v>77</v>
      </c>
      <c r="BC190" s="274">
        <v>64</v>
      </c>
      <c r="BD190" s="274">
        <v>67</v>
      </c>
      <c r="BE190" s="274">
        <v>72</v>
      </c>
      <c r="BF190" s="274">
        <v>63</v>
      </c>
      <c r="BG190" s="274">
        <v>63</v>
      </c>
      <c r="BH190" s="274">
        <v>91</v>
      </c>
      <c r="BI190" s="274">
        <v>74</v>
      </c>
      <c r="BJ190" s="274">
        <v>63</v>
      </c>
      <c r="BK190" s="274">
        <v>64</v>
      </c>
      <c r="BL190" s="274">
        <v>66</v>
      </c>
      <c r="BM190" s="274">
        <v>43</v>
      </c>
      <c r="BN190" s="274">
        <v>62</v>
      </c>
      <c r="BO190" s="274">
        <v>66</v>
      </c>
      <c r="BP190" s="274">
        <v>44</v>
      </c>
      <c r="BQ190" s="274">
        <v>41</v>
      </c>
      <c r="BR190" s="274">
        <v>36</v>
      </c>
      <c r="BS190" s="274">
        <v>41</v>
      </c>
      <c r="BT190" s="274">
        <v>44</v>
      </c>
      <c r="BU190" s="274">
        <v>32</v>
      </c>
      <c r="BV190" s="274">
        <v>33</v>
      </c>
      <c r="BW190" s="274">
        <v>46</v>
      </c>
      <c r="BX190" s="274">
        <v>35</v>
      </c>
      <c r="BY190" s="274">
        <v>29</v>
      </c>
      <c r="BZ190" s="274">
        <v>32</v>
      </c>
      <c r="CA190" s="274">
        <v>33</v>
      </c>
      <c r="CB190" s="274">
        <v>25</v>
      </c>
      <c r="CC190" s="274">
        <v>28</v>
      </c>
      <c r="CD190" s="274">
        <v>25</v>
      </c>
      <c r="CE190" s="274">
        <v>27</v>
      </c>
      <c r="CF190" s="274">
        <v>21</v>
      </c>
      <c r="CG190" s="274">
        <v>11</v>
      </c>
      <c r="CH190" s="274">
        <v>17</v>
      </c>
      <c r="CI190" s="274">
        <v>18</v>
      </c>
      <c r="CJ190" s="274">
        <v>15</v>
      </c>
      <c r="CK190" s="274">
        <v>13</v>
      </c>
      <c r="CL190" s="274">
        <v>9</v>
      </c>
      <c r="CM190" s="274">
        <v>8</v>
      </c>
      <c r="CN190" s="274">
        <v>9</v>
      </c>
      <c r="CO190" s="274">
        <v>22</v>
      </c>
    </row>
    <row r="191" spans="1:93" ht="19.95" customHeight="1">
      <c r="A191" s="274" t="s">
        <v>522</v>
      </c>
      <c r="B191" s="274">
        <v>6056</v>
      </c>
      <c r="C191" s="274">
        <v>54</v>
      </c>
      <c r="D191" s="274">
        <v>61</v>
      </c>
      <c r="E191" s="274">
        <v>53</v>
      </c>
      <c r="F191" s="274">
        <v>61</v>
      </c>
      <c r="G191" s="274">
        <v>61</v>
      </c>
      <c r="H191" s="274">
        <v>63</v>
      </c>
      <c r="I191" s="274">
        <v>59</v>
      </c>
      <c r="J191" s="274">
        <v>49</v>
      </c>
      <c r="K191" s="274">
        <v>68</v>
      </c>
      <c r="L191" s="274">
        <v>66</v>
      </c>
      <c r="M191" s="274">
        <v>67</v>
      </c>
      <c r="N191" s="274">
        <v>62</v>
      </c>
      <c r="O191" s="274">
        <v>48</v>
      </c>
      <c r="P191" s="274">
        <v>50</v>
      </c>
      <c r="Q191" s="274">
        <v>66</v>
      </c>
      <c r="R191" s="274">
        <v>62</v>
      </c>
      <c r="S191" s="274">
        <v>50</v>
      </c>
      <c r="T191" s="274">
        <v>62</v>
      </c>
      <c r="U191" s="274">
        <v>56</v>
      </c>
      <c r="V191" s="274">
        <v>37</v>
      </c>
      <c r="W191" s="274">
        <v>50</v>
      </c>
      <c r="X191" s="274">
        <v>39</v>
      </c>
      <c r="Y191" s="274">
        <v>60</v>
      </c>
      <c r="Z191" s="274">
        <v>63</v>
      </c>
      <c r="AA191" s="274">
        <v>75</v>
      </c>
      <c r="AB191" s="274">
        <v>93</v>
      </c>
      <c r="AC191" s="274">
        <v>87</v>
      </c>
      <c r="AD191" s="274">
        <v>64</v>
      </c>
      <c r="AE191" s="274">
        <v>110</v>
      </c>
      <c r="AF191" s="274">
        <v>118</v>
      </c>
      <c r="AG191" s="274">
        <v>91</v>
      </c>
      <c r="AH191" s="274">
        <v>100</v>
      </c>
      <c r="AI191" s="274">
        <v>77</v>
      </c>
      <c r="AJ191" s="274">
        <v>108</v>
      </c>
      <c r="AK191" s="274">
        <v>76</v>
      </c>
      <c r="AL191" s="274">
        <v>79</v>
      </c>
      <c r="AM191" s="274">
        <v>94</v>
      </c>
      <c r="AN191" s="274">
        <v>97</v>
      </c>
      <c r="AO191" s="274">
        <v>62</v>
      </c>
      <c r="AP191" s="274">
        <v>91</v>
      </c>
      <c r="AQ191" s="274">
        <v>60</v>
      </c>
      <c r="AR191" s="274">
        <v>76</v>
      </c>
      <c r="AS191" s="274">
        <v>57</v>
      </c>
      <c r="AT191" s="274">
        <v>69</v>
      </c>
      <c r="AU191" s="274">
        <v>59</v>
      </c>
      <c r="AV191" s="274">
        <v>60</v>
      </c>
      <c r="AW191" s="274">
        <v>56</v>
      </c>
      <c r="AX191" s="274">
        <v>68</v>
      </c>
      <c r="AY191" s="274">
        <v>54</v>
      </c>
      <c r="AZ191" s="274">
        <v>77</v>
      </c>
      <c r="BA191" s="274">
        <v>82</v>
      </c>
      <c r="BB191" s="274">
        <v>97</v>
      </c>
      <c r="BC191" s="274">
        <v>80</v>
      </c>
      <c r="BD191" s="274">
        <v>73</v>
      </c>
      <c r="BE191" s="274">
        <v>108</v>
      </c>
      <c r="BF191" s="274">
        <v>95</v>
      </c>
      <c r="BG191" s="274">
        <v>89</v>
      </c>
      <c r="BH191" s="274">
        <v>120</v>
      </c>
      <c r="BI191" s="274">
        <v>96</v>
      </c>
      <c r="BJ191" s="274">
        <v>72</v>
      </c>
      <c r="BK191" s="274">
        <v>95</v>
      </c>
      <c r="BL191" s="274">
        <v>82</v>
      </c>
      <c r="BM191" s="274">
        <v>82</v>
      </c>
      <c r="BN191" s="274">
        <v>68</v>
      </c>
      <c r="BO191" s="274">
        <v>82</v>
      </c>
      <c r="BP191" s="274">
        <v>67</v>
      </c>
      <c r="BQ191" s="274">
        <v>77</v>
      </c>
      <c r="BR191" s="274">
        <v>59</v>
      </c>
      <c r="BS191" s="274">
        <v>51</v>
      </c>
      <c r="BT191" s="274">
        <v>70</v>
      </c>
      <c r="BU191" s="274">
        <v>55</v>
      </c>
      <c r="BV191" s="274">
        <v>43</v>
      </c>
      <c r="BW191" s="274">
        <v>55</v>
      </c>
      <c r="BX191" s="274">
        <v>74</v>
      </c>
      <c r="BY191" s="274">
        <v>52</v>
      </c>
      <c r="BZ191" s="274">
        <v>26</v>
      </c>
      <c r="CA191" s="274">
        <v>30</v>
      </c>
      <c r="CB191" s="274">
        <v>53</v>
      </c>
      <c r="CC191" s="274">
        <v>52</v>
      </c>
      <c r="CD191" s="274">
        <v>39</v>
      </c>
      <c r="CE191" s="274">
        <v>53</v>
      </c>
      <c r="CF191" s="274">
        <v>42</v>
      </c>
      <c r="CG191" s="274">
        <v>41</v>
      </c>
      <c r="CH191" s="274">
        <v>45</v>
      </c>
      <c r="CI191" s="274">
        <v>37</v>
      </c>
      <c r="CJ191" s="274">
        <v>40</v>
      </c>
      <c r="CK191" s="274">
        <v>35</v>
      </c>
      <c r="CL191" s="274">
        <v>28</v>
      </c>
      <c r="CM191" s="274">
        <v>40</v>
      </c>
      <c r="CN191" s="274">
        <v>18</v>
      </c>
      <c r="CO191" s="274">
        <v>128</v>
      </c>
    </row>
    <row r="192" spans="1:93" ht="19.95" customHeight="1">
      <c r="A192" s="274" t="s">
        <v>523</v>
      </c>
      <c r="B192" s="274">
        <v>3123</v>
      </c>
      <c r="C192" s="274">
        <v>36</v>
      </c>
      <c r="D192" s="274">
        <v>35</v>
      </c>
      <c r="E192" s="274">
        <v>38</v>
      </c>
      <c r="F192" s="274">
        <v>38</v>
      </c>
      <c r="G192" s="274">
        <v>34</v>
      </c>
      <c r="H192" s="274">
        <v>28</v>
      </c>
      <c r="I192" s="274">
        <v>39</v>
      </c>
      <c r="J192" s="274">
        <v>27</v>
      </c>
      <c r="K192" s="274">
        <v>38</v>
      </c>
      <c r="L192" s="274">
        <v>34</v>
      </c>
      <c r="M192" s="274">
        <v>43</v>
      </c>
      <c r="N192" s="274">
        <v>34</v>
      </c>
      <c r="O192" s="274">
        <v>41</v>
      </c>
      <c r="P192" s="274">
        <v>45</v>
      </c>
      <c r="Q192" s="274">
        <v>32</v>
      </c>
      <c r="R192" s="274">
        <v>38</v>
      </c>
      <c r="S192" s="274">
        <v>38</v>
      </c>
      <c r="T192" s="274">
        <v>39</v>
      </c>
      <c r="U192" s="274">
        <v>35</v>
      </c>
      <c r="V192" s="274">
        <v>28</v>
      </c>
      <c r="W192" s="274">
        <v>20</v>
      </c>
      <c r="X192" s="274">
        <v>25</v>
      </c>
      <c r="Y192" s="274">
        <v>34</v>
      </c>
      <c r="Z192" s="274">
        <v>36</v>
      </c>
      <c r="AA192" s="274">
        <v>36</v>
      </c>
      <c r="AB192" s="274">
        <v>39</v>
      </c>
      <c r="AC192" s="274">
        <v>26</v>
      </c>
      <c r="AD192" s="274">
        <v>49</v>
      </c>
      <c r="AE192" s="274">
        <v>57</v>
      </c>
      <c r="AF192" s="274">
        <v>40</v>
      </c>
      <c r="AG192" s="274">
        <v>42</v>
      </c>
      <c r="AH192" s="274">
        <v>36</v>
      </c>
      <c r="AI192" s="274">
        <v>50</v>
      </c>
      <c r="AJ192" s="274">
        <v>35</v>
      </c>
      <c r="AK192" s="274">
        <v>59</v>
      </c>
      <c r="AL192" s="274">
        <v>42</v>
      </c>
      <c r="AM192" s="274">
        <v>49</v>
      </c>
      <c r="AN192" s="274">
        <v>54</v>
      </c>
      <c r="AO192" s="274">
        <v>33</v>
      </c>
      <c r="AP192" s="274">
        <v>48</v>
      </c>
      <c r="AQ192" s="274">
        <v>40</v>
      </c>
      <c r="AR192" s="274">
        <v>51</v>
      </c>
      <c r="AS192" s="274">
        <v>37</v>
      </c>
      <c r="AT192" s="274">
        <v>30</v>
      </c>
      <c r="AU192" s="274">
        <v>45</v>
      </c>
      <c r="AV192" s="274">
        <v>36</v>
      </c>
      <c r="AW192" s="274">
        <v>49</v>
      </c>
      <c r="AX192" s="274">
        <v>46</v>
      </c>
      <c r="AY192" s="274">
        <v>42</v>
      </c>
      <c r="AZ192" s="274">
        <v>53</v>
      </c>
      <c r="BA192" s="274">
        <v>60</v>
      </c>
      <c r="BB192" s="274">
        <v>66</v>
      </c>
      <c r="BC192" s="274">
        <v>58</v>
      </c>
      <c r="BD192" s="274">
        <v>65</v>
      </c>
      <c r="BE192" s="274">
        <v>60</v>
      </c>
      <c r="BF192" s="274">
        <v>57</v>
      </c>
      <c r="BG192" s="274">
        <v>73</v>
      </c>
      <c r="BH192" s="274">
        <v>51</v>
      </c>
      <c r="BI192" s="274">
        <v>57</v>
      </c>
      <c r="BJ192" s="274">
        <v>49</v>
      </c>
      <c r="BK192" s="274">
        <v>48</v>
      </c>
      <c r="BL192" s="274">
        <v>37</v>
      </c>
      <c r="BM192" s="274">
        <v>38</v>
      </c>
      <c r="BN192" s="274">
        <v>33</v>
      </c>
      <c r="BO192" s="274">
        <v>32</v>
      </c>
      <c r="BP192" s="274">
        <v>19</v>
      </c>
      <c r="BQ192" s="274">
        <v>33</v>
      </c>
      <c r="BR192" s="274">
        <v>25</v>
      </c>
      <c r="BS192" s="274">
        <v>19</v>
      </c>
      <c r="BT192" s="274">
        <v>19</v>
      </c>
      <c r="BU192" s="274">
        <v>16</v>
      </c>
      <c r="BV192" s="274">
        <v>22</v>
      </c>
      <c r="BW192" s="274">
        <v>12</v>
      </c>
      <c r="BX192" s="274">
        <v>14</v>
      </c>
      <c r="BY192" s="274">
        <v>10</v>
      </c>
      <c r="BZ192" s="274">
        <v>12</v>
      </c>
      <c r="CA192" s="274">
        <v>12</v>
      </c>
      <c r="CB192" s="274">
        <v>13</v>
      </c>
      <c r="CC192" s="274">
        <v>6</v>
      </c>
      <c r="CD192" s="274">
        <v>12</v>
      </c>
      <c r="CE192" s="274">
        <v>11</v>
      </c>
      <c r="CF192" s="274">
        <v>7</v>
      </c>
      <c r="CG192" s="274">
        <v>9</v>
      </c>
      <c r="CH192" s="274">
        <v>11</v>
      </c>
      <c r="CI192" s="274">
        <v>6</v>
      </c>
      <c r="CJ192" s="274">
        <v>16</v>
      </c>
      <c r="CK192" s="274">
        <v>10</v>
      </c>
      <c r="CL192" s="274">
        <v>12</v>
      </c>
      <c r="CM192" s="274">
        <v>9</v>
      </c>
      <c r="CN192" s="274">
        <v>10</v>
      </c>
      <c r="CO192" s="274">
        <v>35</v>
      </c>
    </row>
    <row r="193" spans="1:93" ht="19.95" customHeight="1">
      <c r="A193" s="274" t="s">
        <v>524</v>
      </c>
      <c r="B193" s="274">
        <v>4586</v>
      </c>
      <c r="C193" s="274">
        <v>58</v>
      </c>
      <c r="D193" s="274">
        <v>58</v>
      </c>
      <c r="E193" s="274">
        <v>56</v>
      </c>
      <c r="F193" s="274">
        <v>78</v>
      </c>
      <c r="G193" s="274">
        <v>54</v>
      </c>
      <c r="H193" s="274">
        <v>61</v>
      </c>
      <c r="I193" s="274">
        <v>59</v>
      </c>
      <c r="J193" s="274">
        <v>78</v>
      </c>
      <c r="K193" s="274">
        <v>56</v>
      </c>
      <c r="L193" s="274">
        <v>55</v>
      </c>
      <c r="M193" s="274">
        <v>67</v>
      </c>
      <c r="N193" s="274">
        <v>49</v>
      </c>
      <c r="O193" s="274">
        <v>51</v>
      </c>
      <c r="P193" s="274">
        <v>57</v>
      </c>
      <c r="Q193" s="274">
        <v>46</v>
      </c>
      <c r="R193" s="274">
        <v>52</v>
      </c>
      <c r="S193" s="274">
        <v>62</v>
      </c>
      <c r="T193" s="274">
        <v>43</v>
      </c>
      <c r="U193" s="274">
        <v>26</v>
      </c>
      <c r="V193" s="274">
        <v>38</v>
      </c>
      <c r="W193" s="274">
        <v>24</v>
      </c>
      <c r="X193" s="274">
        <v>33</v>
      </c>
      <c r="Y193" s="274">
        <v>40</v>
      </c>
      <c r="Z193" s="274">
        <v>58</v>
      </c>
      <c r="AA193" s="274">
        <v>53</v>
      </c>
      <c r="AB193" s="274">
        <v>56</v>
      </c>
      <c r="AC193" s="274">
        <v>77</v>
      </c>
      <c r="AD193" s="274">
        <v>82</v>
      </c>
      <c r="AE193" s="274">
        <v>93</v>
      </c>
      <c r="AF193" s="274">
        <v>121</v>
      </c>
      <c r="AG193" s="274">
        <v>75</v>
      </c>
      <c r="AH193" s="274">
        <v>75</v>
      </c>
      <c r="AI193" s="274">
        <v>84</v>
      </c>
      <c r="AJ193" s="274">
        <v>75</v>
      </c>
      <c r="AK193" s="274">
        <v>70</v>
      </c>
      <c r="AL193" s="274">
        <v>65</v>
      </c>
      <c r="AM193" s="274">
        <v>89</v>
      </c>
      <c r="AN193" s="274">
        <v>55</v>
      </c>
      <c r="AO193" s="274">
        <v>69</v>
      </c>
      <c r="AP193" s="274">
        <v>67</v>
      </c>
      <c r="AQ193" s="274">
        <v>66</v>
      </c>
      <c r="AR193" s="274">
        <v>63</v>
      </c>
      <c r="AS193" s="274">
        <v>58</v>
      </c>
      <c r="AT193" s="274">
        <v>52</v>
      </c>
      <c r="AU193" s="274">
        <v>67</v>
      </c>
      <c r="AV193" s="274">
        <v>61</v>
      </c>
      <c r="AW193" s="274">
        <v>59</v>
      </c>
      <c r="AX193" s="274">
        <v>43</v>
      </c>
      <c r="AY193" s="274">
        <v>60</v>
      </c>
      <c r="AZ193" s="274">
        <v>65</v>
      </c>
      <c r="BA193" s="274">
        <v>64</v>
      </c>
      <c r="BB193" s="274">
        <v>73</v>
      </c>
      <c r="BC193" s="274">
        <v>64</v>
      </c>
      <c r="BD193" s="274">
        <v>55</v>
      </c>
      <c r="BE193" s="274">
        <v>65</v>
      </c>
      <c r="BF193" s="274">
        <v>62</v>
      </c>
      <c r="BG193" s="274">
        <v>71</v>
      </c>
      <c r="BH193" s="274">
        <v>57</v>
      </c>
      <c r="BI193" s="274">
        <v>53</v>
      </c>
      <c r="BJ193" s="274">
        <v>50</v>
      </c>
      <c r="BK193" s="274">
        <v>47</v>
      </c>
      <c r="BL193" s="274">
        <v>55</v>
      </c>
      <c r="BM193" s="274">
        <v>51</v>
      </c>
      <c r="BN193" s="274">
        <v>45</v>
      </c>
      <c r="BO193" s="274">
        <v>43</v>
      </c>
      <c r="BP193" s="274">
        <v>42</v>
      </c>
      <c r="BQ193" s="274">
        <v>32</v>
      </c>
      <c r="BR193" s="274">
        <v>27</v>
      </c>
      <c r="BS193" s="274">
        <v>39</v>
      </c>
      <c r="BT193" s="274">
        <v>36</v>
      </c>
      <c r="BU193" s="274">
        <v>33</v>
      </c>
      <c r="BV193" s="274">
        <v>51</v>
      </c>
      <c r="BW193" s="274">
        <v>35</v>
      </c>
      <c r="BX193" s="274">
        <v>38</v>
      </c>
      <c r="BY193" s="274">
        <v>26</v>
      </c>
      <c r="BZ193" s="274">
        <v>25</v>
      </c>
      <c r="CA193" s="274">
        <v>23</v>
      </c>
      <c r="CB193" s="274">
        <v>26</v>
      </c>
      <c r="CC193" s="274">
        <v>32</v>
      </c>
      <c r="CD193" s="274">
        <v>21</v>
      </c>
      <c r="CE193" s="274">
        <v>19</v>
      </c>
      <c r="CF193" s="274">
        <v>14</v>
      </c>
      <c r="CG193" s="274">
        <v>22</v>
      </c>
      <c r="CH193" s="274">
        <v>15</v>
      </c>
      <c r="CI193" s="274">
        <v>17</v>
      </c>
      <c r="CJ193" s="274">
        <v>12</v>
      </c>
      <c r="CK193" s="274">
        <v>10</v>
      </c>
      <c r="CL193" s="274">
        <v>9</v>
      </c>
      <c r="CM193" s="274">
        <v>12</v>
      </c>
      <c r="CN193" s="274">
        <v>9</v>
      </c>
      <c r="CO193" s="274">
        <v>47</v>
      </c>
    </row>
    <row r="194" spans="1:93" ht="19.95" customHeight="1">
      <c r="A194" s="274" t="s">
        <v>525</v>
      </c>
      <c r="B194" s="274">
        <v>5808</v>
      </c>
      <c r="C194" s="274">
        <v>60</v>
      </c>
      <c r="D194" s="274">
        <v>63</v>
      </c>
      <c r="E194" s="274">
        <v>40</v>
      </c>
      <c r="F194" s="274">
        <v>71</v>
      </c>
      <c r="G194" s="274">
        <v>54</v>
      </c>
      <c r="H194" s="274">
        <v>78</v>
      </c>
      <c r="I194" s="274">
        <v>57</v>
      </c>
      <c r="J194" s="274">
        <v>76</v>
      </c>
      <c r="K194" s="274">
        <v>85</v>
      </c>
      <c r="L194" s="274">
        <v>74</v>
      </c>
      <c r="M194" s="274">
        <v>74</v>
      </c>
      <c r="N194" s="274">
        <v>52</v>
      </c>
      <c r="O194" s="274">
        <v>74</v>
      </c>
      <c r="P194" s="274">
        <v>51</v>
      </c>
      <c r="Q194" s="274">
        <v>39</v>
      </c>
      <c r="R194" s="274">
        <v>61</v>
      </c>
      <c r="S194" s="274">
        <v>49</v>
      </c>
      <c r="T194" s="274">
        <v>48</v>
      </c>
      <c r="U194" s="274">
        <v>40</v>
      </c>
      <c r="V194" s="274">
        <v>44</v>
      </c>
      <c r="W194" s="274">
        <v>54</v>
      </c>
      <c r="X194" s="274">
        <v>71</v>
      </c>
      <c r="Y194" s="274">
        <v>66</v>
      </c>
      <c r="Z194" s="274">
        <v>67</v>
      </c>
      <c r="AA194" s="274">
        <v>86</v>
      </c>
      <c r="AB194" s="274">
        <v>108</v>
      </c>
      <c r="AC194" s="274">
        <v>99</v>
      </c>
      <c r="AD194" s="274">
        <v>125</v>
      </c>
      <c r="AE194" s="274">
        <v>130</v>
      </c>
      <c r="AF194" s="274">
        <v>128</v>
      </c>
      <c r="AG194" s="274">
        <v>100</v>
      </c>
      <c r="AH194" s="274">
        <v>120</v>
      </c>
      <c r="AI194" s="274">
        <v>116</v>
      </c>
      <c r="AJ194" s="274">
        <v>135</v>
      </c>
      <c r="AK194" s="274">
        <v>109</v>
      </c>
      <c r="AL194" s="274">
        <v>94</v>
      </c>
      <c r="AM194" s="274">
        <v>74</v>
      </c>
      <c r="AN194" s="274">
        <v>94</v>
      </c>
      <c r="AO194" s="274">
        <v>83</v>
      </c>
      <c r="AP194" s="274">
        <v>66</v>
      </c>
      <c r="AQ194" s="274">
        <v>80</v>
      </c>
      <c r="AR194" s="274">
        <v>82</v>
      </c>
      <c r="AS194" s="274">
        <v>88</v>
      </c>
      <c r="AT194" s="274">
        <v>68</v>
      </c>
      <c r="AU194" s="274">
        <v>77</v>
      </c>
      <c r="AV194" s="274">
        <v>67</v>
      </c>
      <c r="AW194" s="274">
        <v>57</v>
      </c>
      <c r="AX194" s="274">
        <v>81</v>
      </c>
      <c r="AY194" s="274">
        <v>62</v>
      </c>
      <c r="AZ194" s="274">
        <v>90</v>
      </c>
      <c r="BA194" s="274">
        <v>70</v>
      </c>
      <c r="BB194" s="274">
        <v>73</v>
      </c>
      <c r="BC194" s="274">
        <v>67</v>
      </c>
      <c r="BD194" s="274">
        <v>89</v>
      </c>
      <c r="BE194" s="274">
        <v>82</v>
      </c>
      <c r="BF194" s="274">
        <v>86</v>
      </c>
      <c r="BG194" s="274">
        <v>77</v>
      </c>
      <c r="BH194" s="274">
        <v>60</v>
      </c>
      <c r="BI194" s="274">
        <v>82</v>
      </c>
      <c r="BJ194" s="274">
        <v>70</v>
      </c>
      <c r="BK194" s="274">
        <v>61</v>
      </c>
      <c r="BL194" s="274">
        <v>75</v>
      </c>
      <c r="BM194" s="274">
        <v>79</v>
      </c>
      <c r="BN194" s="274">
        <v>75</v>
      </c>
      <c r="BO194" s="274">
        <v>72</v>
      </c>
      <c r="BP194" s="274">
        <v>56</v>
      </c>
      <c r="BQ194" s="274">
        <v>33</v>
      </c>
      <c r="BR194" s="274">
        <v>49</v>
      </c>
      <c r="BS194" s="274">
        <v>27</v>
      </c>
      <c r="BT194" s="274">
        <v>41</v>
      </c>
      <c r="BU194" s="274">
        <v>35</v>
      </c>
      <c r="BV194" s="274">
        <v>46</v>
      </c>
      <c r="BW194" s="274">
        <v>51</v>
      </c>
      <c r="BX194" s="274">
        <v>40</v>
      </c>
      <c r="BY194" s="274">
        <v>29</v>
      </c>
      <c r="BZ194" s="274">
        <v>30</v>
      </c>
      <c r="CA194" s="274">
        <v>41</v>
      </c>
      <c r="CB194" s="274">
        <v>29</v>
      </c>
      <c r="CC194" s="274">
        <v>29</v>
      </c>
      <c r="CD194" s="274">
        <v>30</v>
      </c>
      <c r="CE194" s="274">
        <v>31</v>
      </c>
      <c r="CF194" s="274">
        <v>13</v>
      </c>
      <c r="CG194" s="274">
        <v>31</v>
      </c>
      <c r="CH194" s="274">
        <v>25</v>
      </c>
      <c r="CI194" s="274">
        <v>24</v>
      </c>
      <c r="CJ194" s="274">
        <v>34</v>
      </c>
      <c r="CK194" s="274">
        <v>22</v>
      </c>
      <c r="CL194" s="274">
        <v>12</v>
      </c>
      <c r="CM194" s="274">
        <v>24</v>
      </c>
      <c r="CN194" s="274">
        <v>10</v>
      </c>
      <c r="CO194" s="274">
        <v>31</v>
      </c>
    </row>
    <row r="195" spans="1:93" ht="19.95" customHeight="1">
      <c r="A195" s="274" t="s">
        <v>526</v>
      </c>
      <c r="B195" s="274">
        <v>4794</v>
      </c>
      <c r="C195" s="274">
        <v>48</v>
      </c>
      <c r="D195" s="274">
        <v>42</v>
      </c>
      <c r="E195" s="274">
        <v>49</v>
      </c>
      <c r="F195" s="274">
        <v>39</v>
      </c>
      <c r="G195" s="274">
        <v>37</v>
      </c>
      <c r="H195" s="274">
        <v>41</v>
      </c>
      <c r="I195" s="274">
        <v>36</v>
      </c>
      <c r="J195" s="274">
        <v>45</v>
      </c>
      <c r="K195" s="274">
        <v>38</v>
      </c>
      <c r="L195" s="274">
        <v>30</v>
      </c>
      <c r="M195" s="274">
        <v>22</v>
      </c>
      <c r="N195" s="274">
        <v>41</v>
      </c>
      <c r="O195" s="274">
        <v>40</v>
      </c>
      <c r="P195" s="274">
        <v>34</v>
      </c>
      <c r="Q195" s="274">
        <v>21</v>
      </c>
      <c r="R195" s="274">
        <v>17</v>
      </c>
      <c r="S195" s="274">
        <v>13</v>
      </c>
      <c r="T195" s="274">
        <v>19</v>
      </c>
      <c r="U195" s="274">
        <v>20</v>
      </c>
      <c r="V195" s="274">
        <v>18</v>
      </c>
      <c r="W195" s="274">
        <v>11</v>
      </c>
      <c r="X195" s="274">
        <v>24</v>
      </c>
      <c r="Y195" s="274">
        <v>34</v>
      </c>
      <c r="Z195" s="274">
        <v>46</v>
      </c>
      <c r="AA195" s="274">
        <v>98</v>
      </c>
      <c r="AB195" s="274">
        <v>104</v>
      </c>
      <c r="AC195" s="274">
        <v>114</v>
      </c>
      <c r="AD195" s="274">
        <v>147</v>
      </c>
      <c r="AE195" s="274">
        <v>167</v>
      </c>
      <c r="AF195" s="274">
        <v>173</v>
      </c>
      <c r="AG195" s="274">
        <v>153</v>
      </c>
      <c r="AH195" s="274">
        <v>154</v>
      </c>
      <c r="AI195" s="274">
        <v>160</v>
      </c>
      <c r="AJ195" s="274">
        <v>125</v>
      </c>
      <c r="AK195" s="274">
        <v>110</v>
      </c>
      <c r="AL195" s="274">
        <v>138</v>
      </c>
      <c r="AM195" s="274">
        <v>143</v>
      </c>
      <c r="AN195" s="274">
        <v>104</v>
      </c>
      <c r="AO195" s="274">
        <v>124</v>
      </c>
      <c r="AP195" s="274">
        <v>87</v>
      </c>
      <c r="AQ195" s="274">
        <v>98</v>
      </c>
      <c r="AR195" s="274">
        <v>95</v>
      </c>
      <c r="AS195" s="274">
        <v>73</v>
      </c>
      <c r="AT195" s="274">
        <v>45</v>
      </c>
      <c r="AU195" s="274">
        <v>47</v>
      </c>
      <c r="AV195" s="274">
        <v>40</v>
      </c>
      <c r="AW195" s="274">
        <v>56</v>
      </c>
      <c r="AX195" s="274">
        <v>47</v>
      </c>
      <c r="AY195" s="274">
        <v>58</v>
      </c>
      <c r="AZ195" s="274">
        <v>35</v>
      </c>
      <c r="BA195" s="274">
        <v>47</v>
      </c>
      <c r="BB195" s="274">
        <v>39</v>
      </c>
      <c r="BC195" s="274">
        <v>49</v>
      </c>
      <c r="BD195" s="274">
        <v>53</v>
      </c>
      <c r="BE195" s="274">
        <v>52</v>
      </c>
      <c r="BF195" s="274">
        <v>56</v>
      </c>
      <c r="BG195" s="274">
        <v>37</v>
      </c>
      <c r="BH195" s="274">
        <v>48</v>
      </c>
      <c r="BI195" s="274">
        <v>48</v>
      </c>
      <c r="BJ195" s="274">
        <v>64</v>
      </c>
      <c r="BK195" s="274">
        <v>52</v>
      </c>
      <c r="BL195" s="274">
        <v>36</v>
      </c>
      <c r="BM195" s="274">
        <v>45</v>
      </c>
      <c r="BN195" s="274">
        <v>43</v>
      </c>
      <c r="BO195" s="274">
        <v>51</v>
      </c>
      <c r="BP195" s="274">
        <v>41</v>
      </c>
      <c r="BQ195" s="274">
        <v>38</v>
      </c>
      <c r="BR195" s="274">
        <v>42</v>
      </c>
      <c r="BS195" s="274">
        <v>38</v>
      </c>
      <c r="BT195" s="274">
        <v>35</v>
      </c>
      <c r="BU195" s="274">
        <v>32</v>
      </c>
      <c r="BV195" s="274">
        <v>40</v>
      </c>
      <c r="BW195" s="274">
        <v>32</v>
      </c>
      <c r="BX195" s="274">
        <v>23</v>
      </c>
      <c r="BY195" s="274">
        <v>24</v>
      </c>
      <c r="BZ195" s="274">
        <v>15</v>
      </c>
      <c r="CA195" s="274">
        <v>19</v>
      </c>
      <c r="CB195" s="274">
        <v>20</v>
      </c>
      <c r="CC195" s="274">
        <v>19</v>
      </c>
      <c r="CD195" s="274">
        <v>19</v>
      </c>
      <c r="CE195" s="274">
        <v>22</v>
      </c>
      <c r="CF195" s="274">
        <v>26</v>
      </c>
      <c r="CG195" s="274">
        <v>13</v>
      </c>
      <c r="CH195" s="274">
        <v>17</v>
      </c>
      <c r="CI195" s="274">
        <v>15</v>
      </c>
      <c r="CJ195" s="274">
        <v>13</v>
      </c>
      <c r="CK195" s="274">
        <v>13</v>
      </c>
      <c r="CL195" s="274">
        <v>13</v>
      </c>
      <c r="CM195" s="274">
        <v>9</v>
      </c>
      <c r="CN195" s="274">
        <v>5</v>
      </c>
      <c r="CO195" s="274">
        <v>31</v>
      </c>
    </row>
    <row r="196" spans="1:93" ht="19.95" customHeight="1">
      <c r="A196" s="274" t="s">
        <v>527</v>
      </c>
      <c r="B196" s="274">
        <v>3119</v>
      </c>
      <c r="C196" s="274">
        <v>42</v>
      </c>
      <c r="D196" s="274">
        <v>49</v>
      </c>
      <c r="E196" s="274">
        <v>40</v>
      </c>
      <c r="F196" s="274">
        <v>49</v>
      </c>
      <c r="G196" s="274">
        <v>38</v>
      </c>
      <c r="H196" s="274">
        <v>41</v>
      </c>
      <c r="I196" s="274">
        <v>46</v>
      </c>
      <c r="J196" s="274">
        <v>46</v>
      </c>
      <c r="K196" s="274">
        <v>51</v>
      </c>
      <c r="L196" s="274">
        <v>37</v>
      </c>
      <c r="M196" s="274">
        <v>25</v>
      </c>
      <c r="N196" s="274">
        <v>35</v>
      </c>
      <c r="O196" s="274">
        <v>19</v>
      </c>
      <c r="P196" s="274">
        <v>33</v>
      </c>
      <c r="Q196" s="274">
        <v>30</v>
      </c>
      <c r="R196" s="274">
        <v>37</v>
      </c>
      <c r="S196" s="274">
        <v>29</v>
      </c>
      <c r="T196" s="274">
        <v>33</v>
      </c>
      <c r="U196" s="274">
        <v>39</v>
      </c>
      <c r="V196" s="274">
        <v>21</v>
      </c>
      <c r="W196" s="274">
        <v>21</v>
      </c>
      <c r="X196" s="274">
        <v>29</v>
      </c>
      <c r="Y196" s="274">
        <v>11</v>
      </c>
      <c r="Z196" s="274">
        <v>35</v>
      </c>
      <c r="AA196" s="274">
        <v>54</v>
      </c>
      <c r="AB196" s="274">
        <v>44</v>
      </c>
      <c r="AC196" s="274">
        <v>42</v>
      </c>
      <c r="AD196" s="274">
        <v>67</v>
      </c>
      <c r="AE196" s="274">
        <v>65</v>
      </c>
      <c r="AF196" s="274">
        <v>64</v>
      </c>
      <c r="AG196" s="274">
        <v>65</v>
      </c>
      <c r="AH196" s="274">
        <v>60</v>
      </c>
      <c r="AI196" s="274">
        <v>71</v>
      </c>
      <c r="AJ196" s="274">
        <v>43</v>
      </c>
      <c r="AK196" s="274">
        <v>54</v>
      </c>
      <c r="AL196" s="274">
        <v>55</v>
      </c>
      <c r="AM196" s="274">
        <v>44</v>
      </c>
      <c r="AN196" s="274">
        <v>69</v>
      </c>
      <c r="AO196" s="274">
        <v>52</v>
      </c>
      <c r="AP196" s="274">
        <v>46</v>
      </c>
      <c r="AQ196" s="274">
        <v>51</v>
      </c>
      <c r="AR196" s="274">
        <v>51</v>
      </c>
      <c r="AS196" s="274">
        <v>44</v>
      </c>
      <c r="AT196" s="274">
        <v>48</v>
      </c>
      <c r="AU196" s="274">
        <v>37</v>
      </c>
      <c r="AV196" s="274">
        <v>38</v>
      </c>
      <c r="AW196" s="274">
        <v>37</v>
      </c>
      <c r="AX196" s="274">
        <v>35</v>
      </c>
      <c r="AY196" s="274">
        <v>62</v>
      </c>
      <c r="AZ196" s="274">
        <v>42</v>
      </c>
      <c r="BA196" s="274">
        <v>49</v>
      </c>
      <c r="BB196" s="274">
        <v>49</v>
      </c>
      <c r="BC196" s="274">
        <v>46</v>
      </c>
      <c r="BD196" s="274">
        <v>36</v>
      </c>
      <c r="BE196" s="274">
        <v>40</v>
      </c>
      <c r="BF196" s="274">
        <v>42</v>
      </c>
      <c r="BG196" s="274">
        <v>47</v>
      </c>
      <c r="BH196" s="274">
        <v>29</v>
      </c>
      <c r="BI196" s="274">
        <v>32</v>
      </c>
      <c r="BJ196" s="274">
        <v>32</v>
      </c>
      <c r="BK196" s="274">
        <v>42</v>
      </c>
      <c r="BL196" s="274">
        <v>48</v>
      </c>
      <c r="BM196" s="274">
        <v>29</v>
      </c>
      <c r="BN196" s="274">
        <v>24</v>
      </c>
      <c r="BO196" s="274">
        <v>25</v>
      </c>
      <c r="BP196" s="274">
        <v>17</v>
      </c>
      <c r="BQ196" s="274">
        <v>20</v>
      </c>
      <c r="BR196" s="274">
        <v>23</v>
      </c>
      <c r="BS196" s="274">
        <v>17</v>
      </c>
      <c r="BT196" s="274">
        <v>20</v>
      </c>
      <c r="BU196" s="274">
        <v>18</v>
      </c>
      <c r="BV196" s="274">
        <v>19</v>
      </c>
      <c r="BW196" s="274">
        <v>12</v>
      </c>
      <c r="BX196" s="274">
        <v>19</v>
      </c>
      <c r="BY196" s="274">
        <v>20</v>
      </c>
      <c r="BZ196" s="274">
        <v>20</v>
      </c>
      <c r="CA196" s="274">
        <v>12</v>
      </c>
      <c r="CB196" s="274">
        <v>19</v>
      </c>
      <c r="CC196" s="274">
        <v>18</v>
      </c>
      <c r="CD196" s="274">
        <v>19</v>
      </c>
      <c r="CE196" s="274">
        <v>15</v>
      </c>
      <c r="CF196" s="274">
        <v>11</v>
      </c>
      <c r="CG196" s="274">
        <v>9</v>
      </c>
      <c r="CH196" s="274">
        <v>10</v>
      </c>
      <c r="CI196" s="274">
        <v>10</v>
      </c>
      <c r="CJ196" s="274">
        <v>9</v>
      </c>
      <c r="CK196" s="274">
        <v>6</v>
      </c>
      <c r="CL196" s="274">
        <v>4</v>
      </c>
      <c r="CM196" s="274">
        <v>6</v>
      </c>
      <c r="CN196" s="274">
        <v>6</v>
      </c>
      <c r="CO196" s="274">
        <v>14</v>
      </c>
    </row>
    <row r="197" spans="1:93" ht="19.95" customHeight="1">
      <c r="A197" s="274" t="s">
        <v>528</v>
      </c>
      <c r="B197" s="274">
        <v>4725</v>
      </c>
      <c r="C197" s="274">
        <v>47</v>
      </c>
      <c r="D197" s="274">
        <v>88</v>
      </c>
      <c r="E197" s="274">
        <v>57</v>
      </c>
      <c r="F197" s="274">
        <v>56</v>
      </c>
      <c r="G197" s="274">
        <v>49</v>
      </c>
      <c r="H197" s="274">
        <v>51</v>
      </c>
      <c r="I197" s="274">
        <v>82</v>
      </c>
      <c r="J197" s="274">
        <v>52</v>
      </c>
      <c r="K197" s="274">
        <v>77</v>
      </c>
      <c r="L197" s="274">
        <v>68</v>
      </c>
      <c r="M197" s="274">
        <v>75</v>
      </c>
      <c r="N197" s="274">
        <v>67</v>
      </c>
      <c r="O197" s="274">
        <v>65</v>
      </c>
      <c r="P197" s="274">
        <v>45</v>
      </c>
      <c r="Q197" s="274">
        <v>47</v>
      </c>
      <c r="R197" s="274">
        <v>68</v>
      </c>
      <c r="S197" s="274">
        <v>56</v>
      </c>
      <c r="T197" s="274">
        <v>45</v>
      </c>
      <c r="U197" s="274">
        <v>35</v>
      </c>
      <c r="V197" s="274">
        <v>35</v>
      </c>
      <c r="W197" s="274">
        <v>37</v>
      </c>
      <c r="X197" s="274">
        <v>37</v>
      </c>
      <c r="Y197" s="274">
        <v>54</v>
      </c>
      <c r="Z197" s="274">
        <v>54</v>
      </c>
      <c r="AA197" s="274">
        <v>61</v>
      </c>
      <c r="AB197" s="274">
        <v>58</v>
      </c>
      <c r="AC197" s="274">
        <v>58</v>
      </c>
      <c r="AD197" s="274">
        <v>92</v>
      </c>
      <c r="AE197" s="274">
        <v>69</v>
      </c>
      <c r="AF197" s="274">
        <v>79</v>
      </c>
      <c r="AG197" s="274">
        <v>81</v>
      </c>
      <c r="AH197" s="274">
        <v>89</v>
      </c>
      <c r="AI197" s="274">
        <v>60</v>
      </c>
      <c r="AJ197" s="274">
        <v>78</v>
      </c>
      <c r="AK197" s="274">
        <v>89</v>
      </c>
      <c r="AL197" s="274">
        <v>90</v>
      </c>
      <c r="AM197" s="274">
        <v>70</v>
      </c>
      <c r="AN197" s="274">
        <v>61</v>
      </c>
      <c r="AO197" s="274">
        <v>61</v>
      </c>
      <c r="AP197" s="274">
        <v>84</v>
      </c>
      <c r="AQ197" s="274">
        <v>65</v>
      </c>
      <c r="AR197" s="274">
        <v>65</v>
      </c>
      <c r="AS197" s="274">
        <v>81</v>
      </c>
      <c r="AT197" s="274">
        <v>65</v>
      </c>
      <c r="AU197" s="274">
        <v>51</v>
      </c>
      <c r="AV197" s="274">
        <v>60</v>
      </c>
      <c r="AW197" s="274">
        <v>58</v>
      </c>
      <c r="AX197" s="274">
        <v>76</v>
      </c>
      <c r="AY197" s="274">
        <v>68</v>
      </c>
      <c r="AZ197" s="274">
        <v>70</v>
      </c>
      <c r="BA197" s="274">
        <v>79</v>
      </c>
      <c r="BB197" s="274">
        <v>73</v>
      </c>
      <c r="BC197" s="274">
        <v>62</v>
      </c>
      <c r="BD197" s="274">
        <v>67</v>
      </c>
      <c r="BE197" s="274">
        <v>76</v>
      </c>
      <c r="BF197" s="274">
        <v>79</v>
      </c>
      <c r="BG197" s="274">
        <v>77</v>
      </c>
      <c r="BH197" s="274">
        <v>66</v>
      </c>
      <c r="BI197" s="274">
        <v>61</v>
      </c>
      <c r="BJ197" s="274">
        <v>58</v>
      </c>
      <c r="BK197" s="274">
        <v>60</v>
      </c>
      <c r="BL197" s="274">
        <v>51</v>
      </c>
      <c r="BM197" s="274">
        <v>40</v>
      </c>
      <c r="BN197" s="274">
        <v>49</v>
      </c>
      <c r="BO197" s="274">
        <v>52</v>
      </c>
      <c r="BP197" s="274">
        <v>39</v>
      </c>
      <c r="BQ197" s="274">
        <v>34</v>
      </c>
      <c r="BR197" s="274">
        <v>30</v>
      </c>
      <c r="BS197" s="274">
        <v>42</v>
      </c>
      <c r="BT197" s="274">
        <v>25</v>
      </c>
      <c r="BU197" s="274">
        <v>27</v>
      </c>
      <c r="BV197" s="274">
        <v>13</v>
      </c>
      <c r="BW197" s="274">
        <v>26</v>
      </c>
      <c r="BX197" s="274">
        <v>28</v>
      </c>
      <c r="BY197" s="274">
        <v>13</v>
      </c>
      <c r="BZ197" s="274">
        <v>30</v>
      </c>
      <c r="CA197" s="274">
        <v>16</v>
      </c>
      <c r="CB197" s="274">
        <v>18</v>
      </c>
      <c r="CC197" s="274">
        <v>10</v>
      </c>
      <c r="CD197" s="274">
        <v>17</v>
      </c>
      <c r="CE197" s="274">
        <v>15</v>
      </c>
      <c r="CF197" s="274">
        <v>11</v>
      </c>
      <c r="CG197" s="274">
        <v>17</v>
      </c>
      <c r="CH197" s="274">
        <v>15</v>
      </c>
      <c r="CI197" s="274">
        <v>11</v>
      </c>
      <c r="CJ197" s="274">
        <v>13</v>
      </c>
      <c r="CK197" s="274">
        <v>12</v>
      </c>
      <c r="CL197" s="274">
        <v>13</v>
      </c>
      <c r="CM197" s="274">
        <v>13</v>
      </c>
      <c r="CN197" s="274">
        <v>17</v>
      </c>
      <c r="CO197" s="274">
        <v>84</v>
      </c>
    </row>
    <row r="198" spans="1:93" ht="19.95" customHeight="1">
      <c r="A198" s="274" t="s">
        <v>529</v>
      </c>
      <c r="B198" s="274">
        <v>7854</v>
      </c>
      <c r="C198" s="274">
        <v>73</v>
      </c>
      <c r="D198" s="274">
        <v>78</v>
      </c>
      <c r="E198" s="274">
        <v>100</v>
      </c>
      <c r="F198" s="274">
        <v>84</v>
      </c>
      <c r="G198" s="274">
        <v>88</v>
      </c>
      <c r="H198" s="274">
        <v>102</v>
      </c>
      <c r="I198" s="274">
        <v>99</v>
      </c>
      <c r="J198" s="274">
        <v>113</v>
      </c>
      <c r="K198" s="274">
        <v>90</v>
      </c>
      <c r="L198" s="274">
        <v>112</v>
      </c>
      <c r="M198" s="274">
        <v>108</v>
      </c>
      <c r="N198" s="274">
        <v>95</v>
      </c>
      <c r="O198" s="274">
        <v>106</v>
      </c>
      <c r="P198" s="274">
        <v>95</v>
      </c>
      <c r="Q198" s="274">
        <v>78</v>
      </c>
      <c r="R198" s="274">
        <v>80</v>
      </c>
      <c r="S198" s="274">
        <v>99</v>
      </c>
      <c r="T198" s="274">
        <v>81</v>
      </c>
      <c r="U198" s="274">
        <v>75</v>
      </c>
      <c r="V198" s="274">
        <v>64</v>
      </c>
      <c r="W198" s="274">
        <v>65</v>
      </c>
      <c r="X198" s="274">
        <v>63</v>
      </c>
      <c r="Y198" s="274">
        <v>78</v>
      </c>
      <c r="Z198" s="274">
        <v>91</v>
      </c>
      <c r="AA198" s="274">
        <v>112</v>
      </c>
      <c r="AB198" s="274">
        <v>107</v>
      </c>
      <c r="AC198" s="274">
        <v>105</v>
      </c>
      <c r="AD198" s="274">
        <v>129</v>
      </c>
      <c r="AE198" s="274">
        <v>128</v>
      </c>
      <c r="AF198" s="274">
        <v>117</v>
      </c>
      <c r="AG198" s="274">
        <v>130</v>
      </c>
      <c r="AH198" s="274">
        <v>138</v>
      </c>
      <c r="AI198" s="274">
        <v>118</v>
      </c>
      <c r="AJ198" s="274">
        <v>134</v>
      </c>
      <c r="AK198" s="274">
        <v>124</v>
      </c>
      <c r="AL198" s="274">
        <v>120</v>
      </c>
      <c r="AM198" s="274">
        <v>117</v>
      </c>
      <c r="AN198" s="274">
        <v>105</v>
      </c>
      <c r="AO198" s="274">
        <v>86</v>
      </c>
      <c r="AP198" s="274">
        <v>111</v>
      </c>
      <c r="AQ198" s="274">
        <v>109</v>
      </c>
      <c r="AR198" s="274">
        <v>95</v>
      </c>
      <c r="AS198" s="274">
        <v>91</v>
      </c>
      <c r="AT198" s="274">
        <v>87</v>
      </c>
      <c r="AU198" s="274">
        <v>100</v>
      </c>
      <c r="AV198" s="274">
        <v>98</v>
      </c>
      <c r="AW198" s="274">
        <v>96</v>
      </c>
      <c r="AX198" s="274">
        <v>95</v>
      </c>
      <c r="AY198" s="274">
        <v>107</v>
      </c>
      <c r="AZ198" s="274">
        <v>124</v>
      </c>
      <c r="BA198" s="274">
        <v>110</v>
      </c>
      <c r="BB198" s="274">
        <v>124</v>
      </c>
      <c r="BC198" s="274">
        <v>126</v>
      </c>
      <c r="BD198" s="274">
        <v>126</v>
      </c>
      <c r="BE198" s="274">
        <v>133</v>
      </c>
      <c r="BF198" s="274">
        <v>125</v>
      </c>
      <c r="BG198" s="274">
        <v>105</v>
      </c>
      <c r="BH198" s="274">
        <v>109</v>
      </c>
      <c r="BI198" s="274">
        <v>108</v>
      </c>
      <c r="BJ198" s="274">
        <v>111</v>
      </c>
      <c r="BK198" s="274">
        <v>96</v>
      </c>
      <c r="BL198" s="274">
        <v>91</v>
      </c>
      <c r="BM198" s="274">
        <v>100</v>
      </c>
      <c r="BN198" s="274">
        <v>94</v>
      </c>
      <c r="BO198" s="274">
        <v>75</v>
      </c>
      <c r="BP198" s="274">
        <v>65</v>
      </c>
      <c r="BQ198" s="274">
        <v>64</v>
      </c>
      <c r="BR198" s="274">
        <v>58</v>
      </c>
      <c r="BS198" s="274">
        <v>57</v>
      </c>
      <c r="BT198" s="274">
        <v>77</v>
      </c>
      <c r="BU198" s="274">
        <v>52</v>
      </c>
      <c r="BV198" s="274">
        <v>67</v>
      </c>
      <c r="BW198" s="274">
        <v>63</v>
      </c>
      <c r="BX198" s="274">
        <v>68</v>
      </c>
      <c r="BY198" s="274">
        <v>48</v>
      </c>
      <c r="BZ198" s="274">
        <v>41</v>
      </c>
      <c r="CA198" s="274">
        <v>42</v>
      </c>
      <c r="CB198" s="274">
        <v>55</v>
      </c>
      <c r="CC198" s="274">
        <v>40</v>
      </c>
      <c r="CD198" s="274">
        <v>59</v>
      </c>
      <c r="CE198" s="274">
        <v>44</v>
      </c>
      <c r="CF198" s="274">
        <v>43</v>
      </c>
      <c r="CG198" s="274">
        <v>43</v>
      </c>
      <c r="CH198" s="274">
        <v>30</v>
      </c>
      <c r="CI198" s="274">
        <v>41</v>
      </c>
      <c r="CJ198" s="274">
        <v>30</v>
      </c>
      <c r="CK198" s="274">
        <v>20</v>
      </c>
      <c r="CL198" s="274">
        <v>24</v>
      </c>
      <c r="CM198" s="274">
        <v>16</v>
      </c>
      <c r="CN198" s="274">
        <v>17</v>
      </c>
      <c r="CO198" s="274">
        <v>57</v>
      </c>
    </row>
    <row r="199" spans="1:93" ht="19.95" customHeight="1">
      <c r="A199" s="274" t="s">
        <v>530</v>
      </c>
      <c r="B199" s="274">
        <v>7417</v>
      </c>
      <c r="C199" s="274">
        <v>60</v>
      </c>
      <c r="D199" s="274">
        <v>104</v>
      </c>
      <c r="E199" s="274">
        <v>66</v>
      </c>
      <c r="F199" s="274">
        <v>66</v>
      </c>
      <c r="G199" s="274">
        <v>80</v>
      </c>
      <c r="H199" s="274">
        <v>74</v>
      </c>
      <c r="I199" s="274">
        <v>84</v>
      </c>
      <c r="J199" s="274">
        <v>88</v>
      </c>
      <c r="K199" s="274">
        <v>71</v>
      </c>
      <c r="L199" s="274">
        <v>75</v>
      </c>
      <c r="M199" s="274">
        <v>62</v>
      </c>
      <c r="N199" s="274">
        <v>86</v>
      </c>
      <c r="O199" s="274">
        <v>64</v>
      </c>
      <c r="P199" s="274">
        <v>68</v>
      </c>
      <c r="Q199" s="274">
        <v>56</v>
      </c>
      <c r="R199" s="274">
        <v>56</v>
      </c>
      <c r="S199" s="274">
        <v>70</v>
      </c>
      <c r="T199" s="274">
        <v>70</v>
      </c>
      <c r="U199" s="274">
        <v>47</v>
      </c>
      <c r="V199" s="274">
        <v>59</v>
      </c>
      <c r="W199" s="274">
        <v>50</v>
      </c>
      <c r="X199" s="274">
        <v>83</v>
      </c>
      <c r="Y199" s="274">
        <v>72</v>
      </c>
      <c r="Z199" s="274">
        <v>106</v>
      </c>
      <c r="AA199" s="274">
        <v>123</v>
      </c>
      <c r="AB199" s="274">
        <v>116</v>
      </c>
      <c r="AC199" s="274">
        <v>138</v>
      </c>
      <c r="AD199" s="274">
        <v>164</v>
      </c>
      <c r="AE199" s="274">
        <v>193</v>
      </c>
      <c r="AF199" s="274">
        <v>164</v>
      </c>
      <c r="AG199" s="274">
        <v>150</v>
      </c>
      <c r="AH199" s="274">
        <v>154</v>
      </c>
      <c r="AI199" s="274">
        <v>146</v>
      </c>
      <c r="AJ199" s="274">
        <v>142</v>
      </c>
      <c r="AK199" s="274">
        <v>151</v>
      </c>
      <c r="AL199" s="274">
        <v>133</v>
      </c>
      <c r="AM199" s="274">
        <v>110</v>
      </c>
      <c r="AN199" s="274">
        <v>108</v>
      </c>
      <c r="AO199" s="274">
        <v>115</v>
      </c>
      <c r="AP199" s="274">
        <v>90</v>
      </c>
      <c r="AQ199" s="274">
        <v>90</v>
      </c>
      <c r="AR199" s="274">
        <v>108</v>
      </c>
      <c r="AS199" s="274">
        <v>86</v>
      </c>
      <c r="AT199" s="274">
        <v>92</v>
      </c>
      <c r="AU199" s="274">
        <v>60</v>
      </c>
      <c r="AV199" s="274">
        <v>73</v>
      </c>
      <c r="AW199" s="274">
        <v>99</v>
      </c>
      <c r="AX199" s="274">
        <v>79</v>
      </c>
      <c r="AY199" s="274">
        <v>89</v>
      </c>
      <c r="AZ199" s="274">
        <v>92</v>
      </c>
      <c r="BA199" s="274">
        <v>94</v>
      </c>
      <c r="BB199" s="274">
        <v>115</v>
      </c>
      <c r="BC199" s="274">
        <v>124</v>
      </c>
      <c r="BD199" s="274">
        <v>107</v>
      </c>
      <c r="BE199" s="274">
        <v>113</v>
      </c>
      <c r="BF199" s="274">
        <v>111</v>
      </c>
      <c r="BG199" s="274">
        <v>115</v>
      </c>
      <c r="BH199" s="274">
        <v>103</v>
      </c>
      <c r="BI199" s="274">
        <v>115</v>
      </c>
      <c r="BJ199" s="274">
        <v>97</v>
      </c>
      <c r="BK199" s="274">
        <v>92</v>
      </c>
      <c r="BL199" s="274">
        <v>95</v>
      </c>
      <c r="BM199" s="274">
        <v>95</v>
      </c>
      <c r="BN199" s="274">
        <v>74</v>
      </c>
      <c r="BO199" s="274">
        <v>79</v>
      </c>
      <c r="BP199" s="274">
        <v>43</v>
      </c>
      <c r="BQ199" s="274">
        <v>46</v>
      </c>
      <c r="BR199" s="274">
        <v>39</v>
      </c>
      <c r="BS199" s="274">
        <v>54</v>
      </c>
      <c r="BT199" s="274">
        <v>58</v>
      </c>
      <c r="BU199" s="274">
        <v>61</v>
      </c>
      <c r="BV199" s="274">
        <v>46</v>
      </c>
      <c r="BW199" s="274">
        <v>66</v>
      </c>
      <c r="BX199" s="274">
        <v>52</v>
      </c>
      <c r="BY199" s="274">
        <v>35</v>
      </c>
      <c r="BZ199" s="274">
        <v>41</v>
      </c>
      <c r="CA199" s="274">
        <v>49</v>
      </c>
      <c r="CB199" s="274">
        <v>41</v>
      </c>
      <c r="CC199" s="274">
        <v>41</v>
      </c>
      <c r="CD199" s="274">
        <v>50</v>
      </c>
      <c r="CE199" s="274">
        <v>52</v>
      </c>
      <c r="CF199" s="274">
        <v>41</v>
      </c>
      <c r="CG199" s="274">
        <v>46</v>
      </c>
      <c r="CH199" s="274">
        <v>32</v>
      </c>
      <c r="CI199" s="274">
        <v>40</v>
      </c>
      <c r="CJ199" s="274">
        <v>27</v>
      </c>
      <c r="CK199" s="274">
        <v>32</v>
      </c>
      <c r="CL199" s="274">
        <v>27</v>
      </c>
      <c r="CM199" s="274">
        <v>23</v>
      </c>
      <c r="CN199" s="274">
        <v>17</v>
      </c>
      <c r="CO199" s="274">
        <v>47</v>
      </c>
    </row>
    <row r="200" spans="1:93" ht="19.95" customHeight="1">
      <c r="A200" s="274" t="s">
        <v>531</v>
      </c>
      <c r="B200" s="274">
        <v>6808</v>
      </c>
      <c r="C200" s="274">
        <v>55</v>
      </c>
      <c r="D200" s="274">
        <v>36</v>
      </c>
      <c r="E200" s="274">
        <v>50</v>
      </c>
      <c r="F200" s="274">
        <v>44</v>
      </c>
      <c r="G200" s="274">
        <v>58</v>
      </c>
      <c r="H200" s="274">
        <v>62</v>
      </c>
      <c r="I200" s="274">
        <v>58</v>
      </c>
      <c r="J200" s="274">
        <v>55</v>
      </c>
      <c r="K200" s="274">
        <v>54</v>
      </c>
      <c r="L200" s="274">
        <v>61</v>
      </c>
      <c r="M200" s="274">
        <v>56</v>
      </c>
      <c r="N200" s="274">
        <v>57</v>
      </c>
      <c r="O200" s="274">
        <v>63</v>
      </c>
      <c r="P200" s="274">
        <v>52</v>
      </c>
      <c r="Q200" s="274">
        <v>70</v>
      </c>
      <c r="R200" s="274">
        <v>47</v>
      </c>
      <c r="S200" s="274">
        <v>52</v>
      </c>
      <c r="T200" s="274">
        <v>63</v>
      </c>
      <c r="U200" s="274">
        <v>35</v>
      </c>
      <c r="V200" s="274">
        <v>33</v>
      </c>
      <c r="W200" s="274">
        <v>50</v>
      </c>
      <c r="X200" s="274">
        <v>53</v>
      </c>
      <c r="Y200" s="274">
        <v>67</v>
      </c>
      <c r="Z200" s="274">
        <v>87</v>
      </c>
      <c r="AA200" s="274">
        <v>88</v>
      </c>
      <c r="AB200" s="274">
        <v>114</v>
      </c>
      <c r="AC200" s="274">
        <v>117</v>
      </c>
      <c r="AD200" s="274">
        <v>190</v>
      </c>
      <c r="AE200" s="274">
        <v>174</v>
      </c>
      <c r="AF200" s="274">
        <v>137</v>
      </c>
      <c r="AG200" s="274">
        <v>146</v>
      </c>
      <c r="AH200" s="274">
        <v>137</v>
      </c>
      <c r="AI200" s="274">
        <v>153</v>
      </c>
      <c r="AJ200" s="274">
        <v>107</v>
      </c>
      <c r="AK200" s="274">
        <v>138</v>
      </c>
      <c r="AL200" s="274">
        <v>158</v>
      </c>
      <c r="AM200" s="274">
        <v>114</v>
      </c>
      <c r="AN200" s="274">
        <v>117</v>
      </c>
      <c r="AO200" s="274">
        <v>99</v>
      </c>
      <c r="AP200" s="274">
        <v>106</v>
      </c>
      <c r="AQ200" s="274">
        <v>125</v>
      </c>
      <c r="AR200" s="274">
        <v>77</v>
      </c>
      <c r="AS200" s="274">
        <v>97</v>
      </c>
      <c r="AT200" s="274">
        <v>77</v>
      </c>
      <c r="AU200" s="274">
        <v>73</v>
      </c>
      <c r="AV200" s="274">
        <v>88</v>
      </c>
      <c r="AW200" s="274">
        <v>90</v>
      </c>
      <c r="AX200" s="274">
        <v>77</v>
      </c>
      <c r="AY200" s="274">
        <v>66</v>
      </c>
      <c r="AZ200" s="274">
        <v>100</v>
      </c>
      <c r="BA200" s="274">
        <v>102</v>
      </c>
      <c r="BB200" s="274">
        <v>86</v>
      </c>
      <c r="BC200" s="274">
        <v>98</v>
      </c>
      <c r="BD200" s="274">
        <v>90</v>
      </c>
      <c r="BE200" s="274">
        <v>79</v>
      </c>
      <c r="BF200" s="274">
        <v>86</v>
      </c>
      <c r="BG200" s="274">
        <v>90</v>
      </c>
      <c r="BH200" s="274">
        <v>113</v>
      </c>
      <c r="BI200" s="274">
        <v>115</v>
      </c>
      <c r="BJ200" s="274">
        <v>85</v>
      </c>
      <c r="BK200" s="274">
        <v>100</v>
      </c>
      <c r="BL200" s="274">
        <v>96</v>
      </c>
      <c r="BM200" s="274">
        <v>98</v>
      </c>
      <c r="BN200" s="274">
        <v>81</v>
      </c>
      <c r="BO200" s="274">
        <v>79</v>
      </c>
      <c r="BP200" s="274">
        <v>61</v>
      </c>
      <c r="BQ200" s="274">
        <v>76</v>
      </c>
      <c r="BR200" s="274">
        <v>54</v>
      </c>
      <c r="BS200" s="274">
        <v>53</v>
      </c>
      <c r="BT200" s="274">
        <v>59</v>
      </c>
      <c r="BU200" s="274">
        <v>46</v>
      </c>
      <c r="BV200" s="274">
        <v>65</v>
      </c>
      <c r="BW200" s="274">
        <v>57</v>
      </c>
      <c r="BX200" s="274">
        <v>60</v>
      </c>
      <c r="BY200" s="274">
        <v>40</v>
      </c>
      <c r="BZ200" s="274">
        <v>44</v>
      </c>
      <c r="CA200" s="274">
        <v>44</v>
      </c>
      <c r="CB200" s="274">
        <v>50</v>
      </c>
      <c r="CC200" s="274">
        <v>37</v>
      </c>
      <c r="CD200" s="274">
        <v>34</v>
      </c>
      <c r="CE200" s="274">
        <v>44</v>
      </c>
      <c r="CF200" s="274">
        <v>39</v>
      </c>
      <c r="CG200" s="274">
        <v>36</v>
      </c>
      <c r="CH200" s="274">
        <v>47</v>
      </c>
      <c r="CI200" s="274">
        <v>23</v>
      </c>
      <c r="CJ200" s="274">
        <v>42</v>
      </c>
      <c r="CK200" s="274">
        <v>22</v>
      </c>
      <c r="CL200" s="274">
        <v>16</v>
      </c>
      <c r="CM200" s="274">
        <v>17</v>
      </c>
      <c r="CN200" s="274">
        <v>19</v>
      </c>
      <c r="CO200" s="274">
        <v>42</v>
      </c>
    </row>
    <row r="201" spans="1:93" ht="19.95" customHeight="1">
      <c r="A201" s="274" t="s">
        <v>532</v>
      </c>
      <c r="B201" s="274">
        <v>8454</v>
      </c>
      <c r="C201" s="274">
        <v>97</v>
      </c>
      <c r="D201" s="274">
        <v>98</v>
      </c>
      <c r="E201" s="274">
        <v>94</v>
      </c>
      <c r="F201" s="274">
        <v>98</v>
      </c>
      <c r="G201" s="274">
        <v>95</v>
      </c>
      <c r="H201" s="274">
        <v>108</v>
      </c>
      <c r="I201" s="274">
        <v>80</v>
      </c>
      <c r="J201" s="274">
        <v>107</v>
      </c>
      <c r="K201" s="274">
        <v>90</v>
      </c>
      <c r="L201" s="274">
        <v>104</v>
      </c>
      <c r="M201" s="274">
        <v>86</v>
      </c>
      <c r="N201" s="274">
        <v>74</v>
      </c>
      <c r="O201" s="274">
        <v>71</v>
      </c>
      <c r="P201" s="274">
        <v>62</v>
      </c>
      <c r="Q201" s="274">
        <v>57</v>
      </c>
      <c r="R201" s="274">
        <v>75</v>
      </c>
      <c r="S201" s="274">
        <v>76</v>
      </c>
      <c r="T201" s="274">
        <v>80</v>
      </c>
      <c r="U201" s="274">
        <v>44</v>
      </c>
      <c r="V201" s="274">
        <v>55</v>
      </c>
      <c r="W201" s="274">
        <v>63</v>
      </c>
      <c r="X201" s="274">
        <v>66</v>
      </c>
      <c r="Y201" s="274">
        <v>82</v>
      </c>
      <c r="Z201" s="274">
        <v>108</v>
      </c>
      <c r="AA201" s="274">
        <v>126</v>
      </c>
      <c r="AB201" s="274">
        <v>131</v>
      </c>
      <c r="AC201" s="274">
        <v>169</v>
      </c>
      <c r="AD201" s="274">
        <v>182</v>
      </c>
      <c r="AE201" s="274">
        <v>197</v>
      </c>
      <c r="AF201" s="274">
        <v>221</v>
      </c>
      <c r="AG201" s="274">
        <v>185</v>
      </c>
      <c r="AH201" s="274">
        <v>188</v>
      </c>
      <c r="AI201" s="274">
        <v>148</v>
      </c>
      <c r="AJ201" s="274">
        <v>151</v>
      </c>
      <c r="AK201" s="274">
        <v>137</v>
      </c>
      <c r="AL201" s="274">
        <v>139</v>
      </c>
      <c r="AM201" s="274">
        <v>111</v>
      </c>
      <c r="AN201" s="274">
        <v>118</v>
      </c>
      <c r="AO201" s="274">
        <v>116</v>
      </c>
      <c r="AP201" s="274">
        <v>133</v>
      </c>
      <c r="AQ201" s="274">
        <v>119</v>
      </c>
      <c r="AR201" s="274">
        <v>112</v>
      </c>
      <c r="AS201" s="274">
        <v>98</v>
      </c>
      <c r="AT201" s="274">
        <v>93</v>
      </c>
      <c r="AU201" s="274">
        <v>93</v>
      </c>
      <c r="AV201" s="274">
        <v>88</v>
      </c>
      <c r="AW201" s="274">
        <v>80</v>
      </c>
      <c r="AX201" s="274">
        <v>111</v>
      </c>
      <c r="AY201" s="274">
        <v>104</v>
      </c>
      <c r="AZ201" s="274">
        <v>103</v>
      </c>
      <c r="BA201" s="274">
        <v>121</v>
      </c>
      <c r="BB201" s="274">
        <v>121</v>
      </c>
      <c r="BC201" s="274">
        <v>124</v>
      </c>
      <c r="BD201" s="274">
        <v>107</v>
      </c>
      <c r="BE201" s="274">
        <v>111</v>
      </c>
      <c r="BF201" s="274">
        <v>120</v>
      </c>
      <c r="BG201" s="274">
        <v>141</v>
      </c>
      <c r="BH201" s="274">
        <v>122</v>
      </c>
      <c r="BI201" s="274">
        <v>120</v>
      </c>
      <c r="BJ201" s="274">
        <v>110</v>
      </c>
      <c r="BK201" s="274">
        <v>114</v>
      </c>
      <c r="BL201" s="274">
        <v>116</v>
      </c>
      <c r="BM201" s="274">
        <v>114</v>
      </c>
      <c r="BN201" s="274">
        <v>103</v>
      </c>
      <c r="BO201" s="274">
        <v>106</v>
      </c>
      <c r="BP201" s="274">
        <v>101</v>
      </c>
      <c r="BQ201" s="274">
        <v>97</v>
      </c>
      <c r="BR201" s="274">
        <v>84</v>
      </c>
      <c r="BS201" s="274">
        <v>71</v>
      </c>
      <c r="BT201" s="274">
        <v>79</v>
      </c>
      <c r="BU201" s="274">
        <v>66</v>
      </c>
      <c r="BV201" s="274">
        <v>58</v>
      </c>
      <c r="BW201" s="274">
        <v>69</v>
      </c>
      <c r="BX201" s="274">
        <v>69</v>
      </c>
      <c r="BY201" s="274">
        <v>40</v>
      </c>
      <c r="BZ201" s="274">
        <v>50</v>
      </c>
      <c r="CA201" s="274">
        <v>43</v>
      </c>
      <c r="CB201" s="274">
        <v>24</v>
      </c>
      <c r="CC201" s="274">
        <v>44</v>
      </c>
      <c r="CD201" s="274">
        <v>31</v>
      </c>
      <c r="CE201" s="274">
        <v>46</v>
      </c>
      <c r="CF201" s="274">
        <v>40</v>
      </c>
      <c r="CG201" s="274">
        <v>37</v>
      </c>
      <c r="CH201" s="274">
        <v>23</v>
      </c>
      <c r="CI201" s="274">
        <v>27</v>
      </c>
      <c r="CJ201" s="274">
        <v>26</v>
      </c>
      <c r="CK201" s="274">
        <v>21</v>
      </c>
      <c r="CL201" s="274">
        <v>24</v>
      </c>
      <c r="CM201" s="274">
        <v>24</v>
      </c>
      <c r="CN201" s="274">
        <v>18</v>
      </c>
      <c r="CO201" s="274">
        <v>69</v>
      </c>
    </row>
    <row r="202" spans="1:93" ht="19.95" customHeight="1">
      <c r="A202" s="274" t="s">
        <v>533</v>
      </c>
      <c r="B202" s="274">
        <v>2646</v>
      </c>
      <c r="C202" s="274">
        <v>25</v>
      </c>
      <c r="D202" s="274">
        <v>17</v>
      </c>
      <c r="E202" s="274">
        <v>40</v>
      </c>
      <c r="F202" s="274">
        <v>34</v>
      </c>
      <c r="G202" s="274">
        <v>36</v>
      </c>
      <c r="H202" s="274">
        <v>30</v>
      </c>
      <c r="I202" s="274">
        <v>29</v>
      </c>
      <c r="J202" s="274">
        <v>27</v>
      </c>
      <c r="K202" s="274">
        <v>20</v>
      </c>
      <c r="L202" s="274">
        <v>37</v>
      </c>
      <c r="M202" s="274">
        <v>41</v>
      </c>
      <c r="N202" s="274">
        <v>26</v>
      </c>
      <c r="O202" s="274">
        <v>31</v>
      </c>
      <c r="P202" s="274">
        <v>26</v>
      </c>
      <c r="Q202" s="274">
        <v>25</v>
      </c>
      <c r="R202" s="274">
        <v>36</v>
      </c>
      <c r="S202" s="274">
        <v>19</v>
      </c>
      <c r="T202" s="274">
        <v>21</v>
      </c>
      <c r="U202" s="274">
        <v>10</v>
      </c>
      <c r="V202" s="274">
        <v>19</v>
      </c>
      <c r="W202" s="274">
        <v>16</v>
      </c>
      <c r="X202" s="274">
        <v>24</v>
      </c>
      <c r="Y202" s="274">
        <v>20</v>
      </c>
      <c r="Z202" s="274">
        <v>31</v>
      </c>
      <c r="AA202" s="274">
        <v>31</v>
      </c>
      <c r="AB202" s="274">
        <v>46</v>
      </c>
      <c r="AC202" s="274">
        <v>29</v>
      </c>
      <c r="AD202" s="274">
        <v>49</v>
      </c>
      <c r="AE202" s="274">
        <v>45</v>
      </c>
      <c r="AF202" s="274">
        <v>57</v>
      </c>
      <c r="AG202" s="274">
        <v>58</v>
      </c>
      <c r="AH202" s="274">
        <v>46</v>
      </c>
      <c r="AI202" s="274">
        <v>60</v>
      </c>
      <c r="AJ202" s="274">
        <v>54</v>
      </c>
      <c r="AK202" s="274">
        <v>33</v>
      </c>
      <c r="AL202" s="274">
        <v>28</v>
      </c>
      <c r="AM202" s="274">
        <v>31</v>
      </c>
      <c r="AN202" s="274">
        <v>46</v>
      </c>
      <c r="AO202" s="274">
        <v>45</v>
      </c>
      <c r="AP202" s="274">
        <v>36</v>
      </c>
      <c r="AQ202" s="274">
        <v>39</v>
      </c>
      <c r="AR202" s="274">
        <v>27</v>
      </c>
      <c r="AS202" s="274">
        <v>44</v>
      </c>
      <c r="AT202" s="274">
        <v>28</v>
      </c>
      <c r="AU202" s="274">
        <v>27</v>
      </c>
      <c r="AV202" s="274">
        <v>43</v>
      </c>
      <c r="AW202" s="274">
        <v>38</v>
      </c>
      <c r="AX202" s="274">
        <v>16</v>
      </c>
      <c r="AY202" s="274">
        <v>24</v>
      </c>
      <c r="AZ202" s="274">
        <v>39</v>
      </c>
      <c r="BA202" s="274">
        <v>26</v>
      </c>
      <c r="BB202" s="274">
        <v>45</v>
      </c>
      <c r="BC202" s="274">
        <v>42</v>
      </c>
      <c r="BD202" s="274">
        <v>32</v>
      </c>
      <c r="BE202" s="274">
        <v>26</v>
      </c>
      <c r="BF202" s="274">
        <v>38</v>
      </c>
      <c r="BG202" s="274">
        <v>40</v>
      </c>
      <c r="BH202" s="274">
        <v>35</v>
      </c>
      <c r="BI202" s="274">
        <v>41</v>
      </c>
      <c r="BJ202" s="274">
        <v>40</v>
      </c>
      <c r="BK202" s="274">
        <v>36</v>
      </c>
      <c r="BL202" s="274">
        <v>29</v>
      </c>
      <c r="BM202" s="274">
        <v>26</v>
      </c>
      <c r="BN202" s="274">
        <v>32</v>
      </c>
      <c r="BO202" s="274">
        <v>22</v>
      </c>
      <c r="BP202" s="274">
        <v>26</v>
      </c>
      <c r="BQ202" s="274">
        <v>23</v>
      </c>
      <c r="BR202" s="274">
        <v>26</v>
      </c>
      <c r="BS202" s="274">
        <v>20</v>
      </c>
      <c r="BT202" s="274">
        <v>18</v>
      </c>
      <c r="BU202" s="274">
        <v>23</v>
      </c>
      <c r="BV202" s="274">
        <v>20</v>
      </c>
      <c r="BW202" s="274">
        <v>18</v>
      </c>
      <c r="BX202" s="274">
        <v>21</v>
      </c>
      <c r="BY202" s="274">
        <v>24</v>
      </c>
      <c r="BZ202" s="274">
        <v>19</v>
      </c>
      <c r="CA202" s="274">
        <v>19</v>
      </c>
      <c r="CB202" s="274">
        <v>14</v>
      </c>
      <c r="CC202" s="274">
        <v>13</v>
      </c>
      <c r="CD202" s="274">
        <v>15</v>
      </c>
      <c r="CE202" s="274">
        <v>24</v>
      </c>
      <c r="CF202" s="274">
        <v>19</v>
      </c>
      <c r="CG202" s="274">
        <v>20</v>
      </c>
      <c r="CH202" s="274">
        <v>15</v>
      </c>
      <c r="CI202" s="274">
        <v>12</v>
      </c>
      <c r="CJ202" s="274">
        <v>16</v>
      </c>
      <c r="CK202" s="274">
        <v>15</v>
      </c>
      <c r="CL202" s="274">
        <v>16</v>
      </c>
      <c r="CM202" s="274">
        <v>10</v>
      </c>
      <c r="CN202" s="274">
        <v>6</v>
      </c>
      <c r="CO202" s="274">
        <v>25</v>
      </c>
    </row>
    <row r="203" spans="1:93" ht="19.95" customHeight="1">
      <c r="A203" s="274" t="s">
        <v>534</v>
      </c>
      <c r="B203" s="274">
        <v>6418</v>
      </c>
      <c r="C203" s="274">
        <v>90</v>
      </c>
      <c r="D203" s="274">
        <v>80</v>
      </c>
      <c r="E203" s="274">
        <v>85</v>
      </c>
      <c r="F203" s="274">
        <v>73</v>
      </c>
      <c r="G203" s="274">
        <v>76</v>
      </c>
      <c r="H203" s="274">
        <v>75</v>
      </c>
      <c r="I203" s="274">
        <v>71</v>
      </c>
      <c r="J203" s="274">
        <v>68</v>
      </c>
      <c r="K203" s="274">
        <v>83</v>
      </c>
      <c r="L203" s="274">
        <v>65</v>
      </c>
      <c r="M203" s="274">
        <v>75</v>
      </c>
      <c r="N203" s="274">
        <v>68</v>
      </c>
      <c r="O203" s="274">
        <v>77</v>
      </c>
      <c r="P203" s="274">
        <v>65</v>
      </c>
      <c r="Q203" s="274">
        <v>56</v>
      </c>
      <c r="R203" s="274">
        <v>70</v>
      </c>
      <c r="S203" s="274">
        <v>56</v>
      </c>
      <c r="T203" s="274">
        <v>53</v>
      </c>
      <c r="U203" s="274">
        <v>36</v>
      </c>
      <c r="V203" s="274">
        <v>56</v>
      </c>
      <c r="W203" s="274">
        <v>40</v>
      </c>
      <c r="X203" s="274">
        <v>58</v>
      </c>
      <c r="Y203" s="274">
        <v>52</v>
      </c>
      <c r="Z203" s="274">
        <v>78</v>
      </c>
      <c r="AA203" s="274">
        <v>98</v>
      </c>
      <c r="AB203" s="274">
        <v>76</v>
      </c>
      <c r="AC203" s="274">
        <v>107</v>
      </c>
      <c r="AD203" s="274">
        <v>122</v>
      </c>
      <c r="AE203" s="274">
        <v>140</v>
      </c>
      <c r="AF203" s="274">
        <v>133</v>
      </c>
      <c r="AG203" s="274">
        <v>138</v>
      </c>
      <c r="AH203" s="274">
        <v>144</v>
      </c>
      <c r="AI203" s="274">
        <v>117</v>
      </c>
      <c r="AJ203" s="274">
        <v>130</v>
      </c>
      <c r="AK203" s="274">
        <v>122</v>
      </c>
      <c r="AL203" s="274">
        <v>118</v>
      </c>
      <c r="AM203" s="274">
        <v>125</v>
      </c>
      <c r="AN203" s="274">
        <v>105</v>
      </c>
      <c r="AO203" s="274">
        <v>104</v>
      </c>
      <c r="AP203" s="274">
        <v>131</v>
      </c>
      <c r="AQ203" s="274">
        <v>128</v>
      </c>
      <c r="AR203" s="274">
        <v>82</v>
      </c>
      <c r="AS203" s="274">
        <v>89</v>
      </c>
      <c r="AT203" s="274">
        <v>86</v>
      </c>
      <c r="AU203" s="274">
        <v>106</v>
      </c>
      <c r="AV203" s="274">
        <v>95</v>
      </c>
      <c r="AW203" s="274">
        <v>65</v>
      </c>
      <c r="AX203" s="274">
        <v>80</v>
      </c>
      <c r="AY203" s="274">
        <v>85</v>
      </c>
      <c r="AZ203" s="274">
        <v>92</v>
      </c>
      <c r="BA203" s="274">
        <v>77</v>
      </c>
      <c r="BB203" s="274">
        <v>91</v>
      </c>
      <c r="BC203" s="274">
        <v>89</v>
      </c>
      <c r="BD203" s="274">
        <v>79</v>
      </c>
      <c r="BE203" s="274">
        <v>94</v>
      </c>
      <c r="BF203" s="274">
        <v>78</v>
      </c>
      <c r="BG203" s="274">
        <v>74</v>
      </c>
      <c r="BH203" s="274">
        <v>94</v>
      </c>
      <c r="BI203" s="274">
        <v>89</v>
      </c>
      <c r="BJ203" s="274">
        <v>70</v>
      </c>
      <c r="BK203" s="274">
        <v>75</v>
      </c>
      <c r="BL203" s="274">
        <v>68</v>
      </c>
      <c r="BM203" s="274">
        <v>86</v>
      </c>
      <c r="BN203" s="274">
        <v>61</v>
      </c>
      <c r="BO203" s="274">
        <v>53</v>
      </c>
      <c r="BP203" s="274">
        <v>58</v>
      </c>
      <c r="BQ203" s="274">
        <v>63</v>
      </c>
      <c r="BR203" s="274">
        <v>50</v>
      </c>
      <c r="BS203" s="274">
        <v>54</v>
      </c>
      <c r="BT203" s="274">
        <v>46</v>
      </c>
      <c r="BU203" s="274">
        <v>46</v>
      </c>
      <c r="BV203" s="274">
        <v>47</v>
      </c>
      <c r="BW203" s="274">
        <v>43</v>
      </c>
      <c r="BX203" s="274">
        <v>37</v>
      </c>
      <c r="BY203" s="274">
        <v>25</v>
      </c>
      <c r="BZ203" s="274">
        <v>23</v>
      </c>
      <c r="CA203" s="274">
        <v>26</v>
      </c>
      <c r="CB203" s="274">
        <v>31</v>
      </c>
      <c r="CC203" s="274">
        <v>22</v>
      </c>
      <c r="CD203" s="274">
        <v>27</v>
      </c>
      <c r="CE203" s="274">
        <v>30</v>
      </c>
      <c r="CF203" s="274">
        <v>24</v>
      </c>
      <c r="CG203" s="274">
        <v>28</v>
      </c>
      <c r="CH203" s="274">
        <v>27</v>
      </c>
      <c r="CI203" s="274">
        <v>17</v>
      </c>
      <c r="CJ203" s="274">
        <v>19</v>
      </c>
      <c r="CK203" s="274">
        <v>14</v>
      </c>
      <c r="CL203" s="274">
        <v>12</v>
      </c>
      <c r="CM203" s="274">
        <v>11</v>
      </c>
      <c r="CN203" s="274">
        <v>9</v>
      </c>
      <c r="CO203" s="274">
        <v>27</v>
      </c>
    </row>
    <row r="204" spans="1:93" ht="19.95" customHeight="1">
      <c r="A204" s="274" t="s">
        <v>535</v>
      </c>
      <c r="B204" s="274">
        <v>7586</v>
      </c>
      <c r="C204" s="274">
        <v>53</v>
      </c>
      <c r="D204" s="274">
        <v>47</v>
      </c>
      <c r="E204" s="274">
        <v>33</v>
      </c>
      <c r="F204" s="274">
        <v>44</v>
      </c>
      <c r="G204" s="274">
        <v>27</v>
      </c>
      <c r="H204" s="274">
        <v>47</v>
      </c>
      <c r="I204" s="274">
        <v>54</v>
      </c>
      <c r="J204" s="274">
        <v>31</v>
      </c>
      <c r="K204" s="274">
        <v>37</v>
      </c>
      <c r="L204" s="274">
        <v>40</v>
      </c>
      <c r="M204" s="274">
        <v>30</v>
      </c>
      <c r="N204" s="274">
        <v>27</v>
      </c>
      <c r="O204" s="274">
        <v>22</v>
      </c>
      <c r="P204" s="274">
        <v>36</v>
      </c>
      <c r="Q204" s="274">
        <v>24</v>
      </c>
      <c r="R204" s="274">
        <v>23</v>
      </c>
      <c r="S204" s="274">
        <v>23</v>
      </c>
      <c r="T204" s="274">
        <v>39</v>
      </c>
      <c r="U204" s="274">
        <v>102</v>
      </c>
      <c r="V204" s="274">
        <v>243</v>
      </c>
      <c r="W204" s="274">
        <v>339</v>
      </c>
      <c r="X204" s="274">
        <v>393</v>
      </c>
      <c r="Y204" s="274">
        <v>494</v>
      </c>
      <c r="Z204" s="274">
        <v>665</v>
      </c>
      <c r="AA204" s="274">
        <v>456</v>
      </c>
      <c r="AB204" s="274">
        <v>371</v>
      </c>
      <c r="AC204" s="274">
        <v>277</v>
      </c>
      <c r="AD204" s="274">
        <v>272</v>
      </c>
      <c r="AE204" s="274">
        <v>250</v>
      </c>
      <c r="AF204" s="274">
        <v>204</v>
      </c>
      <c r="AG204" s="274">
        <v>182</v>
      </c>
      <c r="AH204" s="274">
        <v>167</v>
      </c>
      <c r="AI204" s="274">
        <v>144</v>
      </c>
      <c r="AJ204" s="274">
        <v>158</v>
      </c>
      <c r="AK204" s="274">
        <v>139</v>
      </c>
      <c r="AL204" s="274">
        <v>137</v>
      </c>
      <c r="AM204" s="274">
        <v>120</v>
      </c>
      <c r="AN204" s="274">
        <v>106</v>
      </c>
      <c r="AO204" s="274">
        <v>127</v>
      </c>
      <c r="AP204" s="274">
        <v>112</v>
      </c>
      <c r="AQ204" s="274">
        <v>78</v>
      </c>
      <c r="AR204" s="274">
        <v>66</v>
      </c>
      <c r="AS204" s="274">
        <v>59</v>
      </c>
      <c r="AT204" s="274">
        <v>61</v>
      </c>
      <c r="AU204" s="274">
        <v>41</v>
      </c>
      <c r="AV204" s="274">
        <v>54</v>
      </c>
      <c r="AW204" s="274">
        <v>40</v>
      </c>
      <c r="AX204" s="274">
        <v>29</v>
      </c>
      <c r="AY204" s="274">
        <v>44</v>
      </c>
      <c r="AZ204" s="274">
        <v>46</v>
      </c>
      <c r="BA204" s="274">
        <v>38</v>
      </c>
      <c r="BB204" s="274">
        <v>41</v>
      </c>
      <c r="BC204" s="274">
        <v>46</v>
      </c>
      <c r="BD204" s="274">
        <v>39</v>
      </c>
      <c r="BE204" s="274">
        <v>46</v>
      </c>
      <c r="BF204" s="274">
        <v>47</v>
      </c>
      <c r="BG204" s="274">
        <v>46</v>
      </c>
      <c r="BH204" s="274">
        <v>47</v>
      </c>
      <c r="BI204" s="274">
        <v>29</v>
      </c>
      <c r="BJ204" s="274">
        <v>42</v>
      </c>
      <c r="BK204" s="274">
        <v>30</v>
      </c>
      <c r="BL204" s="274">
        <v>48</v>
      </c>
      <c r="BM204" s="274">
        <v>40</v>
      </c>
      <c r="BN204" s="274">
        <v>31</v>
      </c>
      <c r="BO204" s="274">
        <v>33</v>
      </c>
      <c r="BP204" s="274">
        <v>27</v>
      </c>
      <c r="BQ204" s="274">
        <v>17</v>
      </c>
      <c r="BR204" s="274">
        <v>26</v>
      </c>
      <c r="BS204" s="274">
        <v>22</v>
      </c>
      <c r="BT204" s="274">
        <v>20</v>
      </c>
      <c r="BU204" s="274">
        <v>16</v>
      </c>
      <c r="BV204" s="274">
        <v>14</v>
      </c>
      <c r="BW204" s="274">
        <v>24</v>
      </c>
      <c r="BX204" s="274">
        <v>25</v>
      </c>
      <c r="BY204" s="274">
        <v>17</v>
      </c>
      <c r="BZ204" s="274">
        <v>12</v>
      </c>
      <c r="CA204" s="274">
        <v>10</v>
      </c>
      <c r="CB204" s="274">
        <v>15</v>
      </c>
      <c r="CC204" s="274">
        <v>15</v>
      </c>
      <c r="CD204" s="274">
        <v>9</v>
      </c>
      <c r="CE204" s="274">
        <v>8</v>
      </c>
      <c r="CF204" s="274">
        <v>14</v>
      </c>
      <c r="CG204" s="274">
        <v>8</v>
      </c>
      <c r="CH204" s="274">
        <v>8</v>
      </c>
      <c r="CI204" s="274">
        <v>7</v>
      </c>
      <c r="CJ204" s="274">
        <v>17</v>
      </c>
      <c r="CK204" s="274">
        <v>11</v>
      </c>
      <c r="CL204" s="274">
        <v>6</v>
      </c>
      <c r="CM204" s="274">
        <v>4</v>
      </c>
      <c r="CN204" s="274">
        <v>0</v>
      </c>
      <c r="CO204" s="274">
        <v>18</v>
      </c>
    </row>
    <row r="205" spans="1:93" ht="19.95" customHeight="1">
      <c r="A205" s="280" t="s">
        <v>1</v>
      </c>
      <c r="B205" s="280">
        <v>323798</v>
      </c>
      <c r="C205" s="280">
        <v>3036</v>
      </c>
      <c r="D205" s="280">
        <v>3211</v>
      </c>
      <c r="E205" s="280">
        <v>3090</v>
      </c>
      <c r="F205" s="280">
        <v>3144</v>
      </c>
      <c r="G205" s="280">
        <v>3199</v>
      </c>
      <c r="H205" s="280">
        <v>3261</v>
      </c>
      <c r="I205" s="280">
        <v>3272</v>
      </c>
      <c r="J205" s="280">
        <v>3246</v>
      </c>
      <c r="K205" s="280">
        <v>3334</v>
      </c>
      <c r="L205" s="280">
        <v>3361</v>
      </c>
      <c r="M205" s="280">
        <v>2982</v>
      </c>
      <c r="N205" s="280">
        <v>2993</v>
      </c>
      <c r="O205" s="280">
        <v>2921</v>
      </c>
      <c r="P205" s="280">
        <v>2828</v>
      </c>
      <c r="Q205" s="280">
        <v>2657</v>
      </c>
      <c r="R205" s="280">
        <v>2662</v>
      </c>
      <c r="S205" s="280">
        <v>2609</v>
      </c>
      <c r="T205" s="280">
        <v>2690</v>
      </c>
      <c r="U205" s="280">
        <v>3073</v>
      </c>
      <c r="V205" s="280">
        <v>4145</v>
      </c>
      <c r="W205" s="280">
        <v>4484</v>
      </c>
      <c r="X205" s="280">
        <v>4938</v>
      </c>
      <c r="Y205" s="280">
        <v>5501</v>
      </c>
      <c r="Z205" s="280">
        <v>6073</v>
      </c>
      <c r="AA205" s="280">
        <v>6204</v>
      </c>
      <c r="AB205" s="280">
        <v>5999</v>
      </c>
      <c r="AC205" s="280">
        <v>6124</v>
      </c>
      <c r="AD205" s="280">
        <v>6812</v>
      </c>
      <c r="AE205" s="280">
        <v>7418</v>
      </c>
      <c r="AF205" s="280">
        <v>7168</v>
      </c>
      <c r="AG205" s="280">
        <v>6715</v>
      </c>
      <c r="AH205" s="280">
        <v>6646</v>
      </c>
      <c r="AI205" s="280">
        <v>6128</v>
      </c>
      <c r="AJ205" s="280">
        <v>5905</v>
      </c>
      <c r="AK205" s="280">
        <v>5432</v>
      </c>
      <c r="AL205" s="280">
        <v>5309</v>
      </c>
      <c r="AM205" s="280">
        <v>4850</v>
      </c>
      <c r="AN205" s="280">
        <v>4850</v>
      </c>
      <c r="AO205" s="280">
        <v>4632</v>
      </c>
      <c r="AP205" s="280">
        <v>4511</v>
      </c>
      <c r="AQ205" s="280">
        <v>4355</v>
      </c>
      <c r="AR205" s="280">
        <v>4088</v>
      </c>
      <c r="AS205" s="280">
        <v>3734</v>
      </c>
      <c r="AT205" s="280">
        <v>3383</v>
      </c>
      <c r="AU205" s="280">
        <v>3651</v>
      </c>
      <c r="AV205" s="280">
        <v>3475</v>
      </c>
      <c r="AW205" s="280">
        <v>3425</v>
      </c>
      <c r="AX205" s="280">
        <v>3644</v>
      </c>
      <c r="AY205" s="280">
        <v>3803</v>
      </c>
      <c r="AZ205" s="280">
        <v>3995</v>
      </c>
      <c r="BA205" s="280">
        <v>4067</v>
      </c>
      <c r="BB205" s="280">
        <v>4288</v>
      </c>
      <c r="BC205" s="280">
        <v>4306</v>
      </c>
      <c r="BD205" s="280">
        <v>4070</v>
      </c>
      <c r="BE205" s="280">
        <v>4256</v>
      </c>
      <c r="BF205" s="280">
        <v>4342</v>
      </c>
      <c r="BG205" s="280">
        <v>4415</v>
      </c>
      <c r="BH205" s="280">
        <v>4279</v>
      </c>
      <c r="BI205" s="280">
        <v>4239</v>
      </c>
      <c r="BJ205" s="280">
        <v>4068</v>
      </c>
      <c r="BK205" s="280">
        <v>3797</v>
      </c>
      <c r="BL205" s="280">
        <v>3793</v>
      </c>
      <c r="BM205" s="280">
        <v>3610</v>
      </c>
      <c r="BN205" s="280">
        <v>3403</v>
      </c>
      <c r="BO205" s="280">
        <v>3363</v>
      </c>
      <c r="BP205" s="280">
        <v>3009</v>
      </c>
      <c r="BQ205" s="280">
        <v>2871</v>
      </c>
      <c r="BR205" s="280">
        <v>2560</v>
      </c>
      <c r="BS205" s="280">
        <v>2462</v>
      </c>
      <c r="BT205" s="280">
        <v>2442</v>
      </c>
      <c r="BU205" s="280">
        <v>2409</v>
      </c>
      <c r="BV205" s="280">
        <v>2394</v>
      </c>
      <c r="BW205" s="280">
        <v>2372</v>
      </c>
      <c r="BX205" s="280">
        <v>2497</v>
      </c>
      <c r="BY205" s="280">
        <v>1904</v>
      </c>
      <c r="BZ205" s="280">
        <v>1883</v>
      </c>
      <c r="CA205" s="280">
        <v>1808</v>
      </c>
      <c r="CB205" s="280">
        <v>1714</v>
      </c>
      <c r="CC205" s="280">
        <v>1565</v>
      </c>
      <c r="CD205" s="280">
        <v>1567</v>
      </c>
      <c r="CE205" s="280">
        <v>1633</v>
      </c>
      <c r="CF205" s="280">
        <v>1564</v>
      </c>
      <c r="CG205" s="280">
        <v>1485</v>
      </c>
      <c r="CH205" s="280">
        <v>1363</v>
      </c>
      <c r="CI205" s="280">
        <v>1234</v>
      </c>
      <c r="CJ205" s="280">
        <v>1236</v>
      </c>
      <c r="CK205" s="280">
        <v>1073</v>
      </c>
      <c r="CL205" s="280">
        <v>962</v>
      </c>
      <c r="CM205" s="280">
        <v>878</v>
      </c>
      <c r="CN205" s="280">
        <v>758</v>
      </c>
      <c r="CO205" s="280">
        <v>2893</v>
      </c>
    </row>
    <row r="206" spans="1:93" ht="4.5" customHeight="1">
      <c r="A206" s="292"/>
      <c r="B206" s="292"/>
      <c r="C206" s="571"/>
      <c r="D206" s="571"/>
      <c r="E206" s="571"/>
      <c r="F206" s="571"/>
      <c r="G206" s="571"/>
      <c r="H206" s="571"/>
      <c r="I206" s="571"/>
      <c r="J206" s="571"/>
      <c r="K206" s="571"/>
      <c r="L206" s="571"/>
      <c r="M206" s="571"/>
      <c r="N206" s="571"/>
      <c r="O206" s="571"/>
      <c r="P206" s="571"/>
      <c r="Q206" s="571"/>
      <c r="R206" s="571"/>
      <c r="S206" s="571"/>
      <c r="T206" s="571"/>
      <c r="U206" s="571"/>
      <c r="V206" s="571"/>
      <c r="W206" s="571"/>
      <c r="X206" s="571"/>
      <c r="Y206" s="571"/>
      <c r="Z206" s="571"/>
      <c r="AA206" s="571"/>
      <c r="AB206" s="571"/>
      <c r="AC206" s="571"/>
      <c r="AD206" s="571"/>
      <c r="AE206" s="571"/>
      <c r="AF206" s="571"/>
      <c r="AG206" s="571"/>
      <c r="AH206" s="571"/>
      <c r="AI206" s="571"/>
      <c r="AJ206" s="571"/>
      <c r="AK206" s="571"/>
      <c r="AL206" s="571"/>
      <c r="AM206" s="571"/>
      <c r="AN206" s="571"/>
      <c r="AO206" s="571"/>
      <c r="AP206" s="571"/>
      <c r="AQ206" s="571"/>
      <c r="AR206" s="571"/>
      <c r="AS206" s="571"/>
      <c r="AT206" s="571"/>
      <c r="AU206" s="571"/>
      <c r="AV206" s="571"/>
      <c r="AW206" s="571"/>
      <c r="AX206" s="571"/>
      <c r="AY206" s="571"/>
      <c r="AZ206" s="571"/>
      <c r="BA206" s="571"/>
      <c r="BB206" s="571"/>
      <c r="BC206" s="571"/>
      <c r="BD206" s="571"/>
      <c r="BE206" s="571"/>
      <c r="BF206" s="571"/>
      <c r="BG206" s="571"/>
      <c r="BH206" s="571"/>
      <c r="BI206" s="571"/>
      <c r="BJ206" s="571"/>
      <c r="BK206" s="571"/>
      <c r="BL206" s="571"/>
      <c r="BM206" s="571"/>
      <c r="BN206" s="571"/>
      <c r="BO206" s="571"/>
      <c r="BP206" s="571"/>
      <c r="BQ206" s="571"/>
      <c r="BR206" s="571"/>
      <c r="BS206" s="571"/>
      <c r="BT206" s="571"/>
      <c r="BU206" s="571"/>
      <c r="BV206" s="571"/>
      <c r="BW206" s="571"/>
      <c r="BX206" s="571"/>
      <c r="BY206" s="571"/>
      <c r="BZ206" s="571"/>
      <c r="CA206" s="571"/>
      <c r="CB206" s="571"/>
      <c r="CC206" s="571"/>
      <c r="CD206" s="571"/>
      <c r="CE206" s="571"/>
      <c r="CF206" s="571"/>
      <c r="CG206" s="571"/>
      <c r="CH206" s="571"/>
      <c r="CI206" s="571"/>
      <c r="CJ206" s="571"/>
      <c r="CK206" s="571"/>
      <c r="CL206" s="571"/>
      <c r="CM206" s="571"/>
      <c r="CN206" s="571"/>
      <c r="CO206" s="571"/>
    </row>
    <row r="207" spans="1:93" ht="19.95" customHeight="1">
      <c r="A207" s="96" t="s">
        <v>26</v>
      </c>
      <c r="B207" s="280">
        <f>+'2.Population-local age gender'!B48</f>
        <v>2800788</v>
      </c>
      <c r="C207" s="280">
        <f>+'2.Population-local age gender'!C48</f>
        <v>23687</v>
      </c>
      <c r="D207" s="280">
        <f>+'2.Population-local age gender'!D48</f>
        <v>24753</v>
      </c>
      <c r="E207" s="280">
        <f>+'2.Population-local age gender'!E48</f>
        <v>25749</v>
      </c>
      <c r="F207" s="280">
        <f>+'2.Population-local age gender'!F48</f>
        <v>26299</v>
      </c>
      <c r="G207" s="280">
        <f>+'2.Population-local age gender'!G48</f>
        <v>27359</v>
      </c>
      <c r="H207" s="280">
        <f>+'2.Population-local age gender'!H48</f>
        <v>28047</v>
      </c>
      <c r="I207" s="280">
        <f>+'2.Population-local age gender'!I48</f>
        <v>28158</v>
      </c>
      <c r="J207" s="280">
        <f>+'2.Population-local age gender'!J48</f>
        <v>28869</v>
      </c>
      <c r="K207" s="280">
        <f>+'2.Population-local age gender'!K48</f>
        <v>29445</v>
      </c>
      <c r="L207" s="280">
        <f>+'2.Population-local age gender'!L48</f>
        <v>30537</v>
      </c>
      <c r="M207" s="280">
        <f>+'2.Population-local age gender'!M48</f>
        <v>29319</v>
      </c>
      <c r="N207" s="280">
        <f>+'2.Population-local age gender'!N48</f>
        <v>30068</v>
      </c>
      <c r="O207" s="280">
        <f>+'2.Population-local age gender'!O48</f>
        <v>29953</v>
      </c>
      <c r="P207" s="280">
        <f>+'2.Population-local age gender'!P48</f>
        <v>28678</v>
      </c>
      <c r="Q207" s="280">
        <f>+'2.Population-local age gender'!Q48</f>
        <v>28188</v>
      </c>
      <c r="R207" s="280">
        <f>+'2.Population-local age gender'!R48</f>
        <v>27667</v>
      </c>
      <c r="S207" s="280">
        <f>+'2.Population-local age gender'!S48</f>
        <v>27099</v>
      </c>
      <c r="T207" s="280">
        <f>+'2.Population-local age gender'!T48</f>
        <v>26480</v>
      </c>
      <c r="U207" s="280">
        <f>+'2.Population-local age gender'!U48</f>
        <v>26690</v>
      </c>
      <c r="V207" s="280">
        <f>+'2.Population-local age gender'!V48</f>
        <v>29977</v>
      </c>
      <c r="W207" s="280">
        <f>+'2.Population-local age gender'!W48</f>
        <v>31306</v>
      </c>
      <c r="X207" s="280">
        <f>+'2.Population-local age gender'!X48</f>
        <v>32744</v>
      </c>
      <c r="Y207" s="280">
        <f>+'2.Population-local age gender'!Y48</f>
        <v>33898</v>
      </c>
      <c r="Z207" s="280">
        <f>+'2.Population-local age gender'!Z48</f>
        <v>35429</v>
      </c>
      <c r="AA207" s="280">
        <f>+'2.Population-local age gender'!AA48</f>
        <v>35076</v>
      </c>
      <c r="AB207" s="280">
        <f>+'2.Population-local age gender'!AB48</f>
        <v>35026</v>
      </c>
      <c r="AC207" s="280">
        <f>+'2.Population-local age gender'!AC48</f>
        <v>36183</v>
      </c>
      <c r="AD207" s="280">
        <f>+'2.Population-local age gender'!AD48</f>
        <v>37659</v>
      </c>
      <c r="AE207" s="280">
        <f>+'2.Population-local age gender'!AE48</f>
        <v>39740</v>
      </c>
      <c r="AF207" s="280">
        <f>+'2.Population-local age gender'!AF48</f>
        <v>39457</v>
      </c>
      <c r="AG207" s="280">
        <f>+'2.Population-local age gender'!AG48</f>
        <v>38136</v>
      </c>
      <c r="AH207" s="280">
        <f>+'2.Population-local age gender'!AH48</f>
        <v>38075</v>
      </c>
      <c r="AI207" s="280">
        <f>+'2.Population-local age gender'!AI48</f>
        <v>38227</v>
      </c>
      <c r="AJ207" s="280">
        <f>+'2.Population-local age gender'!AJ48</f>
        <v>37311</v>
      </c>
      <c r="AK207" s="280">
        <f>+'2.Population-local age gender'!AK48</f>
        <v>36683</v>
      </c>
      <c r="AL207" s="280">
        <f>+'2.Population-local age gender'!AL48</f>
        <v>36814</v>
      </c>
      <c r="AM207" s="280">
        <f>+'2.Population-local age gender'!AM48</f>
        <v>35676</v>
      </c>
      <c r="AN207" s="280">
        <f>+'2.Population-local age gender'!AN48</f>
        <v>36159</v>
      </c>
      <c r="AO207" s="280">
        <f>+'2.Population-local age gender'!AO48</f>
        <v>36770</v>
      </c>
      <c r="AP207" s="280">
        <f>+'2.Population-local age gender'!AP48</f>
        <v>36168</v>
      </c>
      <c r="AQ207" s="280">
        <f>+'2.Population-local age gender'!AQ48</f>
        <v>35393</v>
      </c>
      <c r="AR207" s="280">
        <f>+'2.Population-local age gender'!AR48</f>
        <v>33791</v>
      </c>
      <c r="AS207" s="280">
        <f>+'2.Population-local age gender'!AS48</f>
        <v>31959</v>
      </c>
      <c r="AT207" s="280">
        <f>+'2.Population-local age gender'!AT48</f>
        <v>30819</v>
      </c>
      <c r="AU207" s="280">
        <f>+'2.Population-local age gender'!AU48</f>
        <v>32818</v>
      </c>
      <c r="AV207" s="280">
        <f>+'2.Population-local age gender'!AV48</f>
        <v>33303</v>
      </c>
      <c r="AW207" s="280">
        <f>+'2.Population-local age gender'!AW48</f>
        <v>33520</v>
      </c>
      <c r="AX207" s="280">
        <f>+'2.Population-local age gender'!AX48</f>
        <v>35643</v>
      </c>
      <c r="AY207" s="280">
        <f>+'2.Population-local age gender'!AY48</f>
        <v>38171</v>
      </c>
      <c r="AZ207" s="280">
        <f>+'2.Population-local age gender'!AZ48</f>
        <v>39911</v>
      </c>
      <c r="BA207" s="280">
        <f>+'2.Population-local age gender'!BA48</f>
        <v>39262</v>
      </c>
      <c r="BB207" s="280">
        <f>+'2.Population-local age gender'!BB48</f>
        <v>40717</v>
      </c>
      <c r="BC207" s="280">
        <f>+'2.Population-local age gender'!BC48</f>
        <v>41416</v>
      </c>
      <c r="BD207" s="280">
        <f>+'2.Population-local age gender'!BD48</f>
        <v>41183</v>
      </c>
      <c r="BE207" s="280">
        <f>+'2.Population-local age gender'!BE48</f>
        <v>41180</v>
      </c>
      <c r="BF207" s="280">
        <f>+'2.Population-local age gender'!BF48</f>
        <v>42333</v>
      </c>
      <c r="BG207" s="280">
        <f>+'2.Population-local age gender'!BG48</f>
        <v>42146</v>
      </c>
      <c r="BH207" s="280">
        <f>+'2.Population-local age gender'!BH48</f>
        <v>41750</v>
      </c>
      <c r="BI207" s="280">
        <f>+'2.Population-local age gender'!BI48</f>
        <v>40373</v>
      </c>
      <c r="BJ207" s="280">
        <f>+'2.Population-local age gender'!BJ48</f>
        <v>39394</v>
      </c>
      <c r="BK207" s="280">
        <f>+'2.Population-local age gender'!BK48</f>
        <v>37923</v>
      </c>
      <c r="BL207" s="280">
        <f>+'2.Population-local age gender'!BL48</f>
        <v>37799</v>
      </c>
      <c r="BM207" s="280">
        <f>+'2.Population-local age gender'!BM48</f>
        <v>36630</v>
      </c>
      <c r="BN207" s="280">
        <f>+'2.Population-local age gender'!BN48</f>
        <v>35331</v>
      </c>
      <c r="BO207" s="280">
        <f>+'2.Population-local age gender'!BO48</f>
        <v>34185</v>
      </c>
      <c r="BP207" s="280">
        <f>+'2.Population-local age gender'!BP48</f>
        <v>32702</v>
      </c>
      <c r="BQ207" s="280">
        <f>+'2.Population-local age gender'!BQ48</f>
        <v>31954</v>
      </c>
      <c r="BR207" s="280">
        <f>+'2.Population-local age gender'!BR48</f>
        <v>31201</v>
      </c>
      <c r="BS207" s="280">
        <f>+'2.Population-local age gender'!BS48</f>
        <v>29975</v>
      </c>
      <c r="BT207" s="280">
        <f>+'2.Population-local age gender'!BT48</f>
        <v>30072</v>
      </c>
      <c r="BU207" s="280">
        <f>+'2.Population-local age gender'!BU48</f>
        <v>29925</v>
      </c>
      <c r="BV207" s="280">
        <f>+'2.Population-local age gender'!BV48</f>
        <v>30435</v>
      </c>
      <c r="BW207" s="280">
        <f>+'2.Population-local age gender'!BW48</f>
        <v>31119</v>
      </c>
      <c r="BX207" s="280">
        <f>+'2.Population-local age gender'!BX48</f>
        <v>33565</v>
      </c>
      <c r="BY207" s="280">
        <f>+'2.Population-local age gender'!BY48</f>
        <v>24876</v>
      </c>
      <c r="BZ207" s="280">
        <f>+'2.Population-local age gender'!BZ48</f>
        <v>23600</v>
      </c>
      <c r="CA207" s="280">
        <f>+'2.Population-local age gender'!CA48</f>
        <v>23555</v>
      </c>
      <c r="CB207" s="280">
        <f>+'2.Population-local age gender'!CB48</f>
        <v>22536</v>
      </c>
      <c r="CC207" s="280">
        <f>+'2.Population-local age gender'!CC48</f>
        <v>20552</v>
      </c>
      <c r="CD207" s="280">
        <f>+'2.Population-local age gender'!CD48</f>
        <v>18761</v>
      </c>
      <c r="CE207" s="280">
        <f>+'2.Population-local age gender'!CE48</f>
        <v>18640</v>
      </c>
      <c r="CF207" s="280">
        <f>+'2.Population-local age gender'!CF48</f>
        <v>17720</v>
      </c>
      <c r="CG207" s="280">
        <f>+'2.Population-local age gender'!CG48</f>
        <v>16740</v>
      </c>
      <c r="CH207" s="280">
        <f>+'2.Population-local age gender'!CH48</f>
        <v>15513</v>
      </c>
      <c r="CI207" s="280">
        <f>+'2.Population-local age gender'!CI48</f>
        <v>14413</v>
      </c>
      <c r="CJ207" s="280">
        <f>+'2.Population-local age gender'!CJ48</f>
        <v>13068</v>
      </c>
      <c r="CK207" s="280">
        <f>+'2.Population-local age gender'!CK48</f>
        <v>11711</v>
      </c>
      <c r="CL207" s="280">
        <f>+'2.Population-local age gender'!CL48</f>
        <v>10163</v>
      </c>
      <c r="CM207" s="280">
        <f>+'2.Population-local age gender'!CM48</f>
        <v>9377</v>
      </c>
      <c r="CN207" s="280">
        <f>+'2.Population-local age gender'!CN48</f>
        <v>8016</v>
      </c>
      <c r="CO207" s="280">
        <f>+'2.Population-local age gender'!CO48</f>
        <v>30090</v>
      </c>
    </row>
    <row r="208" spans="1:93" ht="15.6">
      <c r="L208" s="773"/>
      <c r="M208" s="773"/>
      <c r="N208" s="773"/>
      <c r="O208" s="773"/>
      <c r="P208" s="773"/>
      <c r="Q208" s="773"/>
      <c r="R208" s="773"/>
      <c r="S208" s="773"/>
      <c r="T208" s="773"/>
      <c r="U208" s="773"/>
      <c r="V208" s="773"/>
      <c r="W208" s="773"/>
      <c r="X208" s="773"/>
      <c r="Y208" s="773"/>
      <c r="Z208" s="773"/>
      <c r="AA208" s="773"/>
      <c r="AB208" s="773"/>
      <c r="AC208" s="773"/>
      <c r="AD208" s="773"/>
      <c r="AE208" s="773"/>
      <c r="AF208" s="773"/>
      <c r="AG208" s="773"/>
      <c r="AH208" s="773"/>
      <c r="AI208" s="773"/>
      <c r="AJ208" s="773"/>
      <c r="AK208" s="773"/>
      <c r="AL208" s="773"/>
      <c r="AM208" s="773"/>
      <c r="AN208" s="773"/>
      <c r="AO208" s="773"/>
      <c r="AP208" s="773"/>
      <c r="AQ208" s="773"/>
      <c r="AR208" s="773"/>
      <c r="AS208" s="773"/>
      <c r="AT208" s="773"/>
      <c r="AU208" s="773"/>
      <c r="AV208" s="773"/>
      <c r="AW208" s="773"/>
      <c r="AX208" s="773"/>
      <c r="AY208" s="773"/>
      <c r="AZ208" s="773"/>
      <c r="BA208" s="773"/>
      <c r="BB208" s="773"/>
      <c r="BC208" s="773"/>
      <c r="BD208" s="773"/>
      <c r="BE208" s="773"/>
      <c r="BF208" s="773"/>
      <c r="BG208" s="773"/>
      <c r="BH208" s="773"/>
      <c r="BI208" s="773"/>
      <c r="BJ208" s="773"/>
      <c r="BK208" s="773"/>
      <c r="BL208" s="773"/>
      <c r="BM208" s="773"/>
      <c r="BN208" s="773"/>
      <c r="BO208" s="773"/>
      <c r="BP208" s="773"/>
      <c r="BQ208" s="773"/>
      <c r="BR208" s="773"/>
      <c r="BS208" s="773"/>
      <c r="BT208" s="773"/>
      <c r="BU208" s="773"/>
      <c r="BV208" s="773"/>
      <c r="BW208" s="773"/>
      <c r="BX208" s="773"/>
      <c r="BY208" s="773"/>
      <c r="BZ208" s="773"/>
      <c r="CA208" s="773"/>
      <c r="CB208" s="773"/>
      <c r="CC208" s="773"/>
      <c r="CD208" s="773"/>
      <c r="CE208" s="773"/>
      <c r="CF208" s="773"/>
      <c r="CG208" s="773"/>
      <c r="CH208" s="773"/>
      <c r="CI208" s="773"/>
      <c r="CJ208" s="773"/>
      <c r="CK208" s="773"/>
      <c r="CL208" s="773"/>
      <c r="CM208" s="773"/>
      <c r="CN208" s="773"/>
      <c r="CO208" s="773"/>
    </row>
    <row r="209" spans="1:93" ht="19.95" customHeight="1">
      <c r="A209" s="52" t="s">
        <v>49</v>
      </c>
      <c r="B209" s="52" t="s">
        <v>465</v>
      </c>
      <c r="C209" s="773"/>
      <c r="L209" s="773"/>
      <c r="M209" s="773"/>
      <c r="N209" s="773"/>
      <c r="O209" s="773"/>
      <c r="P209" s="773"/>
      <c r="Q209" s="773"/>
      <c r="R209" s="773"/>
      <c r="S209" s="773"/>
      <c r="T209" s="773"/>
      <c r="U209" s="773"/>
      <c r="V209" s="773"/>
      <c r="W209" s="773"/>
      <c r="X209" s="773"/>
      <c r="Y209" s="773"/>
      <c r="Z209" s="773"/>
      <c r="AA209" s="773"/>
      <c r="AB209" s="773"/>
      <c r="AC209" s="773"/>
      <c r="AD209" s="773"/>
      <c r="AE209" s="773"/>
      <c r="AF209" s="773"/>
      <c r="AG209" s="773"/>
      <c r="AH209" s="773"/>
      <c r="AI209" s="773"/>
      <c r="AJ209" s="773"/>
      <c r="AK209" s="773"/>
      <c r="AL209" s="773"/>
      <c r="AM209" s="773"/>
      <c r="AN209" s="773"/>
      <c r="AO209" s="773"/>
      <c r="AP209" s="773"/>
      <c r="AQ209" s="773"/>
      <c r="AR209" s="773"/>
      <c r="AS209" s="773"/>
      <c r="AT209" s="773"/>
      <c r="AU209" s="773"/>
      <c r="AV209" s="773"/>
      <c r="AW209" s="773"/>
      <c r="AX209" s="773"/>
      <c r="AY209" s="773"/>
      <c r="AZ209" s="773"/>
      <c r="BA209" s="773"/>
      <c r="BB209" s="773"/>
      <c r="BC209" s="773"/>
      <c r="BD209" s="773"/>
      <c r="BE209" s="773"/>
      <c r="BF209" s="773"/>
      <c r="BG209" s="773"/>
      <c r="BH209" s="773"/>
      <c r="BI209" s="773"/>
      <c r="BJ209" s="773"/>
      <c r="BK209" s="773"/>
      <c r="BL209" s="773"/>
      <c r="BM209" s="773"/>
      <c r="BN209" s="773"/>
      <c r="BO209" s="773"/>
      <c r="BP209" s="773"/>
      <c r="BQ209" s="773"/>
      <c r="BR209" s="773"/>
      <c r="BS209" s="773"/>
      <c r="BT209" s="773"/>
      <c r="BU209" s="773"/>
      <c r="BV209" s="773"/>
      <c r="BW209" s="773"/>
      <c r="BX209" s="773"/>
      <c r="BY209" s="773"/>
      <c r="BZ209" s="773"/>
      <c r="CA209" s="773"/>
      <c r="CB209" s="773"/>
      <c r="CC209" s="773"/>
      <c r="CD209" s="773"/>
      <c r="CE209" s="773"/>
      <c r="CF209" s="773"/>
      <c r="CG209" s="773"/>
      <c r="CH209" s="773"/>
      <c r="CI209" s="773"/>
      <c r="CJ209" s="773"/>
      <c r="CK209" s="773"/>
      <c r="CL209" s="773"/>
      <c r="CM209" s="52" t="s">
        <v>185</v>
      </c>
      <c r="CN209" s="773"/>
      <c r="CO209" s="773"/>
    </row>
    <row r="210" spans="1:93" ht="15.6">
      <c r="A210" s="52"/>
      <c r="B210" s="52"/>
      <c r="C210" s="773"/>
      <c r="L210" s="773"/>
      <c r="M210" s="773"/>
      <c r="N210" s="773"/>
      <c r="O210" s="773"/>
      <c r="P210" s="773"/>
      <c r="Q210" s="773"/>
      <c r="R210" s="773"/>
      <c r="S210" s="773"/>
      <c r="T210" s="773"/>
      <c r="U210" s="773"/>
      <c r="V210" s="773"/>
      <c r="W210" s="773"/>
      <c r="X210" s="773"/>
      <c r="Y210" s="773"/>
      <c r="Z210" s="773"/>
      <c r="AA210" s="773"/>
      <c r="AB210" s="773"/>
      <c r="AC210" s="773"/>
      <c r="AD210" s="773"/>
      <c r="AE210" s="773"/>
      <c r="AF210" s="773"/>
      <c r="AG210" s="773"/>
      <c r="AH210" s="773"/>
      <c r="AI210" s="773"/>
      <c r="AJ210" s="773"/>
      <c r="AK210" s="773"/>
      <c r="AL210" s="773"/>
      <c r="AM210" s="773"/>
      <c r="AN210" s="773"/>
      <c r="AO210" s="773"/>
      <c r="AP210" s="773"/>
      <c r="AQ210" s="773"/>
      <c r="AR210" s="773"/>
      <c r="AS210" s="773"/>
      <c r="AT210" s="773"/>
      <c r="AU210" s="773"/>
      <c r="AV210" s="773"/>
      <c r="AW210" s="773"/>
      <c r="AX210" s="773"/>
      <c r="AY210" s="773"/>
      <c r="AZ210" s="773"/>
      <c r="BA210" s="773"/>
      <c r="BB210" s="773"/>
      <c r="BC210" s="773"/>
      <c r="BD210" s="773"/>
      <c r="BE210" s="773"/>
      <c r="BF210" s="773"/>
      <c r="BG210" s="773"/>
      <c r="BH210" s="773"/>
      <c r="BI210" s="773"/>
      <c r="BJ210" s="773"/>
      <c r="BK210" s="773"/>
      <c r="BL210" s="773"/>
      <c r="BM210" s="773"/>
      <c r="BN210" s="773"/>
      <c r="BO210" s="773"/>
      <c r="BP210" s="773"/>
      <c r="BQ210" s="773"/>
      <c r="BR210" s="773"/>
      <c r="BS210" s="773"/>
      <c r="BT210" s="773"/>
      <c r="BU210" s="773"/>
      <c r="BV210" s="773"/>
      <c r="BW210" s="773"/>
      <c r="BX210" s="773"/>
      <c r="BY210" s="773"/>
      <c r="BZ210" s="773"/>
      <c r="CA210" s="773"/>
      <c r="CB210" s="773"/>
      <c r="CC210" s="773"/>
      <c r="CD210" s="773"/>
      <c r="CE210" s="773"/>
      <c r="CF210" s="773"/>
      <c r="CG210" s="773"/>
      <c r="CH210" s="773"/>
      <c r="CI210" s="773"/>
      <c r="CJ210" s="773"/>
      <c r="CK210" s="773"/>
      <c r="CL210" s="773"/>
      <c r="CM210" s="773"/>
      <c r="CN210" s="773"/>
      <c r="CO210" s="773"/>
    </row>
    <row r="211" spans="1:93" ht="19.95" customHeight="1">
      <c r="A211" s="770" t="s">
        <v>480</v>
      </c>
      <c r="B211" s="364"/>
      <c r="C211" s="773"/>
      <c r="L211" s="773"/>
      <c r="M211" s="773"/>
      <c r="N211" s="773"/>
      <c r="O211" s="773"/>
      <c r="P211" s="773"/>
      <c r="Q211" s="773"/>
      <c r="R211" s="773"/>
      <c r="S211" s="773"/>
      <c r="T211" s="773"/>
      <c r="U211" s="773"/>
      <c r="V211" s="773"/>
      <c r="W211" s="773"/>
      <c r="X211" s="773"/>
      <c r="Y211" s="773"/>
      <c r="Z211" s="773"/>
      <c r="AA211" s="773"/>
      <c r="AB211" s="773"/>
      <c r="AC211" s="773"/>
      <c r="AD211" s="773"/>
      <c r="AE211" s="773"/>
      <c r="AF211" s="773"/>
      <c r="AG211" s="773"/>
      <c r="AH211" s="773"/>
      <c r="AI211" s="773"/>
      <c r="AJ211" s="773"/>
      <c r="AK211" s="773"/>
      <c r="AL211" s="773"/>
      <c r="AM211" s="773"/>
      <c r="AN211" s="773"/>
      <c r="AO211" s="773"/>
      <c r="AP211" s="773"/>
      <c r="AQ211" s="773"/>
      <c r="AR211" s="773"/>
      <c r="AS211" s="773"/>
      <c r="AT211" s="773"/>
      <c r="AU211" s="773"/>
      <c r="AV211" s="773"/>
      <c r="AW211" s="773"/>
      <c r="AX211" s="773"/>
      <c r="AY211" s="773"/>
      <c r="AZ211" s="773"/>
      <c r="BA211" s="773"/>
      <c r="BB211" s="773"/>
      <c r="BC211" s="773"/>
      <c r="BD211" s="773"/>
      <c r="BE211" s="773"/>
      <c r="BF211" s="773"/>
      <c r="BG211" s="773"/>
      <c r="BH211" s="773"/>
      <c r="BI211" s="773"/>
      <c r="BJ211" s="773"/>
      <c r="BK211" s="773"/>
      <c r="BL211" s="773"/>
      <c r="BM211" s="773"/>
      <c r="BN211" s="773"/>
      <c r="BO211" s="773"/>
      <c r="BP211" s="773"/>
      <c r="BQ211" s="773"/>
      <c r="BR211" s="773"/>
      <c r="BS211" s="773"/>
      <c r="BT211" s="773"/>
      <c r="BU211" s="773"/>
      <c r="BV211" s="773"/>
      <c r="BW211" s="773"/>
      <c r="BX211" s="773"/>
      <c r="BY211" s="773"/>
      <c r="BZ211" s="773"/>
      <c r="CA211" s="773"/>
      <c r="CB211" s="773"/>
      <c r="CC211" s="773"/>
      <c r="CD211" s="773"/>
      <c r="CE211" s="773"/>
      <c r="CF211" s="773"/>
      <c r="CG211" s="773"/>
      <c r="CH211" s="773"/>
      <c r="CI211" s="773"/>
      <c r="CJ211" s="773"/>
      <c r="CK211" s="773"/>
      <c r="CL211" s="773"/>
      <c r="CM211" s="773"/>
      <c r="CN211" s="773"/>
      <c r="CO211" s="773"/>
    </row>
    <row r="212" spans="1:93" ht="15.6">
      <c r="A212" s="770"/>
      <c r="B212" s="364"/>
      <c r="C212" s="773"/>
      <c r="L212" s="773"/>
      <c r="M212" s="773"/>
      <c r="N212" s="773"/>
      <c r="O212" s="773"/>
      <c r="P212" s="773"/>
      <c r="Q212" s="773"/>
      <c r="R212" s="773"/>
      <c r="S212" s="773"/>
      <c r="T212" s="773"/>
      <c r="U212" s="773"/>
      <c r="V212" s="773"/>
      <c r="W212" s="773"/>
      <c r="X212" s="773"/>
      <c r="Y212" s="773"/>
      <c r="Z212" s="773"/>
      <c r="AA212" s="773"/>
      <c r="AB212" s="773"/>
      <c r="AC212" s="773"/>
      <c r="AD212" s="773"/>
      <c r="AE212" s="773"/>
      <c r="AF212" s="773"/>
      <c r="AG212" s="773"/>
      <c r="AH212" s="773"/>
      <c r="AI212" s="773"/>
      <c r="AJ212" s="773"/>
      <c r="AK212" s="773"/>
      <c r="AL212" s="773"/>
      <c r="AM212" s="773"/>
      <c r="AN212" s="773"/>
      <c r="AO212" s="773"/>
      <c r="AP212" s="773"/>
      <c r="AQ212" s="773"/>
      <c r="AR212" s="773"/>
      <c r="AS212" s="773"/>
      <c r="AT212" s="773"/>
      <c r="AU212" s="773"/>
      <c r="AV212" s="773"/>
      <c r="AW212" s="773"/>
      <c r="AX212" s="773"/>
      <c r="AY212" s="773"/>
      <c r="AZ212" s="773"/>
      <c r="BA212" s="773"/>
      <c r="BB212" s="773"/>
      <c r="BC212" s="773"/>
      <c r="BD212" s="773"/>
      <c r="BE212" s="773"/>
      <c r="BF212" s="773"/>
      <c r="BG212" s="773"/>
      <c r="BH212" s="773"/>
      <c r="BI212" s="773"/>
      <c r="BJ212" s="773"/>
      <c r="BK212" s="773"/>
      <c r="BL212" s="773"/>
      <c r="BM212" s="773"/>
      <c r="BN212" s="773"/>
      <c r="BO212" s="773"/>
      <c r="BP212" s="773"/>
      <c r="BQ212" s="773"/>
      <c r="BR212" s="773"/>
      <c r="BS212" s="773"/>
      <c r="BT212" s="773"/>
      <c r="BU212" s="773"/>
      <c r="BV212" s="773"/>
      <c r="BW212" s="773"/>
      <c r="BX212" s="773"/>
      <c r="BY212" s="773"/>
      <c r="BZ212" s="773"/>
      <c r="CA212" s="773"/>
      <c r="CB212" s="773"/>
      <c r="CC212" s="773"/>
      <c r="CD212" s="773"/>
      <c r="CE212" s="773"/>
      <c r="CF212" s="773"/>
      <c r="CG212" s="773"/>
      <c r="CH212" s="773"/>
      <c r="CI212" s="773"/>
      <c r="CJ212" s="773"/>
      <c r="CK212" s="773"/>
      <c r="CL212" s="773"/>
      <c r="CM212" s="773"/>
      <c r="CN212" s="773"/>
      <c r="CO212" s="773"/>
    </row>
    <row r="213" spans="1:93" ht="19.95" customHeight="1">
      <c r="A213" s="364" t="s">
        <v>464</v>
      </c>
      <c r="B213" s="364"/>
      <c r="C213" s="773"/>
      <c r="L213" s="773"/>
      <c r="M213" s="773"/>
      <c r="N213" s="771" t="s">
        <v>320</v>
      </c>
      <c r="O213" s="773"/>
      <c r="P213" s="773"/>
      <c r="Q213" s="773"/>
      <c r="R213" s="773"/>
      <c r="S213" s="773"/>
      <c r="T213" s="773"/>
      <c r="U213" s="773"/>
      <c r="V213" s="773"/>
      <c r="W213" s="773"/>
      <c r="X213" s="773"/>
      <c r="Y213" s="773"/>
      <c r="Z213" s="773"/>
      <c r="AA213" s="773"/>
      <c r="AB213" s="773"/>
      <c r="AC213" s="773"/>
      <c r="AD213" s="773"/>
      <c r="AE213" s="773"/>
      <c r="AF213" s="773"/>
      <c r="AG213" s="773"/>
      <c r="AH213" s="773"/>
      <c r="AI213" s="773"/>
      <c r="AJ213" s="773"/>
      <c r="AK213" s="773"/>
      <c r="AL213" s="773"/>
      <c r="AM213" s="773"/>
      <c r="AN213" s="773"/>
      <c r="AO213" s="773"/>
      <c r="AP213" s="773"/>
      <c r="AQ213" s="773"/>
      <c r="AR213" s="773"/>
      <c r="AS213" s="773"/>
      <c r="AT213" s="773"/>
      <c r="AU213" s="773"/>
      <c r="AV213" s="773"/>
      <c r="AW213" s="773"/>
      <c r="AX213" s="773"/>
      <c r="AY213" s="773"/>
      <c r="AZ213" s="773"/>
      <c r="BA213" s="773"/>
      <c r="BB213" s="773"/>
      <c r="BC213" s="773"/>
      <c r="BD213" s="773"/>
      <c r="BE213" s="773"/>
      <c r="BF213" s="773"/>
      <c r="BG213" s="773"/>
      <c r="BH213" s="773"/>
      <c r="BI213" s="773"/>
      <c r="BJ213" s="773"/>
      <c r="BK213" s="773"/>
      <c r="BL213" s="773"/>
      <c r="BM213" s="773"/>
      <c r="BN213" s="773"/>
      <c r="BO213" s="773"/>
      <c r="BP213" s="773"/>
      <c r="BQ213" s="773"/>
      <c r="BR213" s="773"/>
      <c r="BS213" s="773"/>
      <c r="BT213" s="773"/>
      <c r="BU213" s="773"/>
      <c r="BV213" s="773"/>
      <c r="BW213" s="773"/>
      <c r="BX213" s="773"/>
      <c r="BY213" s="773"/>
      <c r="BZ213" s="773"/>
      <c r="CA213" s="773"/>
      <c r="CB213" s="773"/>
      <c r="CC213" s="773"/>
      <c r="CD213" s="773"/>
      <c r="CE213" s="773"/>
      <c r="CF213" s="773"/>
      <c r="CG213" s="773"/>
      <c r="CH213" s="773"/>
      <c r="CI213" s="773"/>
      <c r="CJ213" s="773"/>
      <c r="CK213" s="773"/>
      <c r="CL213" s="773"/>
      <c r="CM213" s="773"/>
      <c r="CN213" s="771" t="s">
        <v>320</v>
      </c>
      <c r="CO213" s="773"/>
    </row>
    <row r="214" spans="1:93" ht="15.6">
      <c r="L214" s="773"/>
      <c r="M214" s="773"/>
      <c r="N214" s="773"/>
      <c r="O214" s="773"/>
      <c r="P214" s="773"/>
      <c r="Q214" s="773"/>
      <c r="R214" s="773"/>
      <c r="S214" s="773"/>
      <c r="T214" s="773"/>
      <c r="U214" s="773"/>
      <c r="V214" s="773"/>
      <c r="W214" s="773"/>
      <c r="X214" s="773"/>
      <c r="Y214" s="773"/>
      <c r="Z214" s="773"/>
      <c r="AA214" s="773"/>
      <c r="AB214" s="773"/>
      <c r="AC214" s="773"/>
      <c r="AD214" s="773"/>
      <c r="AE214" s="773"/>
      <c r="AF214" s="773"/>
      <c r="AG214" s="773"/>
      <c r="AH214" s="773"/>
      <c r="AI214" s="773"/>
      <c r="AJ214" s="773"/>
      <c r="AK214" s="773"/>
      <c r="AL214" s="773"/>
      <c r="AM214" s="773"/>
      <c r="AN214" s="773"/>
      <c r="AO214" s="773"/>
      <c r="AP214" s="773"/>
      <c r="AQ214" s="773"/>
      <c r="AR214" s="773"/>
      <c r="AS214" s="773"/>
      <c r="AT214" s="773"/>
      <c r="AU214" s="773"/>
      <c r="AV214" s="773"/>
      <c r="AW214" s="773"/>
      <c r="AX214" s="773"/>
      <c r="AY214" s="773"/>
      <c r="AZ214" s="773"/>
      <c r="BA214" s="773"/>
      <c r="BB214" s="773"/>
      <c r="BC214" s="773"/>
      <c r="BD214" s="773"/>
      <c r="BE214" s="773"/>
      <c r="BF214" s="773"/>
      <c r="BG214" s="773"/>
      <c r="BH214" s="773"/>
      <c r="BI214" s="773"/>
      <c r="BJ214" s="773"/>
      <c r="BK214" s="773"/>
      <c r="BL214" s="773"/>
      <c r="BM214" s="773"/>
      <c r="BN214" s="773"/>
      <c r="BO214" s="773"/>
      <c r="BP214" s="773"/>
      <c r="BQ214" s="773"/>
      <c r="BR214" s="773"/>
      <c r="BS214" s="773"/>
      <c r="BT214" s="773"/>
      <c r="BU214" s="773"/>
      <c r="BV214" s="773"/>
      <c r="BW214" s="773"/>
      <c r="BX214" s="773"/>
      <c r="BY214" s="773"/>
      <c r="BZ214" s="773"/>
      <c r="CA214" s="773"/>
      <c r="CB214" s="773"/>
      <c r="CC214" s="773"/>
      <c r="CD214" s="773"/>
      <c r="CE214" s="773"/>
      <c r="CF214" s="773"/>
      <c r="CG214" s="773"/>
      <c r="CH214" s="773"/>
      <c r="CI214" s="773"/>
      <c r="CJ214" s="773"/>
      <c r="CK214" s="773"/>
      <c r="CL214" s="773"/>
      <c r="CM214" s="773"/>
      <c r="CN214" s="773"/>
      <c r="CO214" s="773"/>
    </row>
    <row r="215" spans="1:93" ht="15.6">
      <c r="L215" s="773"/>
      <c r="M215" s="773"/>
      <c r="N215" s="773"/>
      <c r="O215" s="773"/>
      <c r="P215" s="773"/>
      <c r="Q215" s="773"/>
      <c r="R215" s="773"/>
      <c r="S215" s="773"/>
      <c r="T215" s="773"/>
      <c r="U215" s="773"/>
      <c r="V215" s="773"/>
      <c r="W215" s="773"/>
      <c r="X215" s="773"/>
      <c r="Y215" s="773"/>
      <c r="Z215" s="773"/>
      <c r="AA215" s="773"/>
      <c r="AB215" s="773"/>
      <c r="AC215" s="773"/>
      <c r="AD215" s="773"/>
      <c r="AE215" s="773"/>
      <c r="AF215" s="773"/>
      <c r="AG215" s="773"/>
      <c r="AH215" s="773"/>
      <c r="AI215" s="773"/>
      <c r="AJ215" s="773"/>
      <c r="AK215" s="773"/>
      <c r="AL215" s="773"/>
      <c r="AM215" s="773"/>
      <c r="AN215" s="773"/>
      <c r="AO215" s="773"/>
      <c r="AP215" s="773"/>
      <c r="AQ215" s="773"/>
      <c r="AR215" s="773"/>
      <c r="AS215" s="773"/>
      <c r="AT215" s="773"/>
      <c r="AU215" s="773"/>
      <c r="AV215" s="773"/>
      <c r="AW215" s="773"/>
      <c r="AX215" s="773"/>
      <c r="AY215" s="773"/>
      <c r="AZ215" s="773"/>
      <c r="BA215" s="773"/>
      <c r="BB215" s="773"/>
      <c r="BC215" s="773"/>
      <c r="BD215" s="773"/>
      <c r="BE215" s="773"/>
      <c r="BF215" s="773"/>
      <c r="BG215" s="773"/>
      <c r="BH215" s="773"/>
      <c r="BI215" s="773"/>
      <c r="BJ215" s="773"/>
      <c r="BK215" s="773"/>
      <c r="BL215" s="773"/>
      <c r="BM215" s="773"/>
      <c r="BN215" s="773"/>
      <c r="BO215" s="773"/>
      <c r="BP215" s="773"/>
      <c r="BQ215" s="773"/>
      <c r="BR215" s="773"/>
      <c r="BS215" s="773"/>
      <c r="BT215" s="773"/>
      <c r="BU215" s="773"/>
      <c r="BV215" s="773"/>
      <c r="BW215" s="773"/>
      <c r="BX215" s="773"/>
      <c r="BY215" s="773"/>
      <c r="BZ215" s="773"/>
      <c r="CA215" s="773"/>
      <c r="CB215" s="773"/>
      <c r="CC215" s="773"/>
      <c r="CD215" s="773"/>
      <c r="CE215" s="773"/>
      <c r="CF215" s="773"/>
      <c r="CG215" s="773"/>
      <c r="CH215" s="773"/>
      <c r="CI215" s="773"/>
      <c r="CJ215" s="773"/>
      <c r="CK215" s="773"/>
      <c r="CL215" s="773"/>
      <c r="CM215" s="773"/>
      <c r="CN215" s="773"/>
      <c r="CO215" s="773"/>
    </row>
    <row r="216" spans="1:93" ht="15.6">
      <c r="L216" s="773"/>
      <c r="M216" s="773"/>
      <c r="N216" s="773"/>
      <c r="O216" s="773"/>
      <c r="P216" s="773"/>
      <c r="Q216" s="773"/>
      <c r="R216" s="773"/>
      <c r="S216" s="773"/>
      <c r="T216" s="773"/>
      <c r="U216" s="773"/>
      <c r="V216" s="773"/>
      <c r="W216" s="773"/>
      <c r="X216" s="773"/>
      <c r="Y216" s="773"/>
      <c r="Z216" s="773"/>
      <c r="AA216" s="773"/>
      <c r="AB216" s="773"/>
      <c r="AC216" s="773"/>
      <c r="AD216" s="773"/>
      <c r="AE216" s="773"/>
      <c r="AF216" s="773"/>
      <c r="AG216" s="773"/>
      <c r="AH216" s="773"/>
      <c r="AI216" s="773"/>
      <c r="AJ216" s="773"/>
      <c r="AK216" s="773"/>
      <c r="AL216" s="773"/>
      <c r="AM216" s="773"/>
      <c r="AN216" s="773"/>
      <c r="AO216" s="773"/>
      <c r="AP216" s="773"/>
      <c r="AQ216" s="773"/>
      <c r="AR216" s="773"/>
      <c r="AS216" s="773"/>
      <c r="AT216" s="773"/>
      <c r="AU216" s="773"/>
      <c r="AV216" s="773"/>
      <c r="AW216" s="773"/>
      <c r="AX216" s="773"/>
      <c r="AY216" s="773"/>
      <c r="AZ216" s="773"/>
      <c r="BA216" s="773"/>
      <c r="BB216" s="773"/>
      <c r="BC216" s="773"/>
      <c r="BD216" s="773"/>
      <c r="BE216" s="773"/>
      <c r="BF216" s="773"/>
      <c r="BG216" s="773"/>
      <c r="BH216" s="773"/>
      <c r="BI216" s="773"/>
      <c r="BJ216" s="773"/>
      <c r="BK216" s="773"/>
      <c r="BL216" s="773"/>
      <c r="BM216" s="773"/>
      <c r="BN216" s="773"/>
      <c r="BO216" s="773"/>
      <c r="BP216" s="773"/>
      <c r="BQ216" s="773"/>
      <c r="BR216" s="773"/>
      <c r="BS216" s="773"/>
      <c r="BT216" s="773"/>
      <c r="BU216" s="773"/>
      <c r="BV216" s="773"/>
      <c r="BW216" s="773"/>
      <c r="BX216" s="773"/>
      <c r="BY216" s="773"/>
      <c r="BZ216" s="773"/>
      <c r="CA216" s="773"/>
      <c r="CB216" s="773"/>
      <c r="CC216" s="773"/>
      <c r="CD216" s="773"/>
      <c r="CE216" s="773"/>
      <c r="CF216" s="773"/>
      <c r="CG216" s="773"/>
      <c r="CH216" s="773"/>
      <c r="CI216" s="773"/>
      <c r="CJ216" s="773"/>
      <c r="CK216" s="773"/>
      <c r="CL216" s="773"/>
      <c r="CM216" s="773"/>
      <c r="CN216" s="773"/>
      <c r="CO216" s="773"/>
    </row>
    <row r="217" spans="1:93" ht="15.6">
      <c r="L217" s="773"/>
      <c r="M217" s="773"/>
      <c r="N217" s="773"/>
      <c r="O217" s="773"/>
      <c r="P217" s="773"/>
      <c r="Q217" s="773"/>
      <c r="R217" s="773"/>
      <c r="S217" s="773"/>
      <c r="T217" s="773"/>
      <c r="U217" s="773"/>
      <c r="V217" s="773"/>
      <c r="W217" s="773"/>
      <c r="X217" s="773"/>
      <c r="Y217" s="773"/>
      <c r="Z217" s="773"/>
      <c r="AA217" s="773"/>
      <c r="AB217" s="773"/>
      <c r="AC217" s="773"/>
      <c r="AD217" s="773"/>
      <c r="AE217" s="773"/>
      <c r="AF217" s="773"/>
      <c r="AG217" s="773"/>
      <c r="AH217" s="773"/>
      <c r="AI217" s="773"/>
      <c r="AJ217" s="773"/>
      <c r="AK217" s="773"/>
      <c r="AL217" s="773"/>
      <c r="AM217" s="773"/>
      <c r="AN217" s="773"/>
      <c r="AO217" s="773"/>
      <c r="AP217" s="773"/>
      <c r="AQ217" s="773"/>
      <c r="AR217" s="773"/>
      <c r="AS217" s="773"/>
      <c r="AT217" s="773"/>
      <c r="AU217" s="773"/>
      <c r="AV217" s="773"/>
      <c r="AW217" s="773"/>
      <c r="AX217" s="773"/>
      <c r="AY217" s="773"/>
      <c r="AZ217" s="773"/>
      <c r="BA217" s="773"/>
      <c r="BB217" s="773"/>
      <c r="BC217" s="773"/>
      <c r="BD217" s="773"/>
      <c r="BE217" s="773"/>
      <c r="BF217" s="773"/>
      <c r="BG217" s="773"/>
      <c r="BH217" s="773"/>
      <c r="BI217" s="773"/>
      <c r="BJ217" s="773"/>
      <c r="BK217" s="773"/>
      <c r="BL217" s="773"/>
      <c r="BM217" s="773"/>
      <c r="BN217" s="773"/>
      <c r="BO217" s="773"/>
      <c r="BP217" s="773"/>
      <c r="BQ217" s="773"/>
      <c r="BR217" s="773"/>
      <c r="BS217" s="773"/>
      <c r="BT217" s="773"/>
      <c r="BU217" s="773"/>
      <c r="BV217" s="773"/>
      <c r="BW217" s="773"/>
      <c r="BX217" s="773"/>
      <c r="BY217" s="773"/>
      <c r="BZ217" s="773"/>
      <c r="CA217" s="773"/>
      <c r="CB217" s="773"/>
      <c r="CC217" s="773"/>
      <c r="CD217" s="773"/>
      <c r="CE217" s="773"/>
      <c r="CF217" s="773"/>
      <c r="CG217" s="773"/>
      <c r="CH217" s="773"/>
      <c r="CI217" s="773"/>
      <c r="CJ217" s="773"/>
      <c r="CK217" s="773"/>
      <c r="CL217" s="773"/>
      <c r="CM217" s="773"/>
      <c r="CN217" s="773"/>
      <c r="CO217" s="773"/>
    </row>
    <row r="218" spans="1:93" ht="15.6">
      <c r="L218" s="773"/>
      <c r="M218" s="773"/>
      <c r="N218" s="773"/>
      <c r="O218" s="773"/>
      <c r="P218" s="773"/>
      <c r="Q218" s="773"/>
      <c r="R218" s="773"/>
      <c r="S218" s="773"/>
      <c r="T218" s="773"/>
      <c r="U218" s="773"/>
      <c r="V218" s="773"/>
      <c r="W218" s="773"/>
      <c r="X218" s="773"/>
      <c r="Y218" s="773"/>
      <c r="Z218" s="773"/>
      <c r="AA218" s="773"/>
      <c r="AB218" s="773"/>
      <c r="AC218" s="773"/>
      <c r="AD218" s="773"/>
      <c r="AE218" s="773"/>
      <c r="AF218" s="773"/>
      <c r="AG218" s="773"/>
      <c r="AH218" s="773"/>
      <c r="AI218" s="773"/>
      <c r="AJ218" s="773"/>
      <c r="AK218" s="773"/>
      <c r="AL218" s="773"/>
      <c r="AM218" s="773"/>
      <c r="AN218" s="773"/>
      <c r="AO218" s="773"/>
      <c r="AP218" s="773"/>
      <c r="AQ218" s="773"/>
      <c r="AR218" s="773"/>
      <c r="AS218" s="773"/>
      <c r="AT218" s="773"/>
      <c r="AU218" s="773"/>
      <c r="AV218" s="773"/>
      <c r="AW218" s="773"/>
      <c r="AX218" s="773"/>
      <c r="AY218" s="773"/>
      <c r="AZ218" s="773"/>
      <c r="BA218" s="773"/>
      <c r="BB218" s="773"/>
      <c r="BC218" s="773"/>
      <c r="BD218" s="773"/>
      <c r="BE218" s="773"/>
      <c r="BF218" s="773"/>
      <c r="BG218" s="773"/>
      <c r="BH218" s="773"/>
      <c r="BI218" s="773"/>
      <c r="BJ218" s="773"/>
      <c r="BK218" s="773"/>
      <c r="BL218" s="773"/>
      <c r="BM218" s="773"/>
      <c r="BN218" s="773"/>
      <c r="BO218" s="773"/>
      <c r="BP218" s="773"/>
      <c r="BQ218" s="773"/>
      <c r="BR218" s="773"/>
      <c r="BS218" s="773"/>
      <c r="BT218" s="773"/>
      <c r="BU218" s="773"/>
      <c r="BV218" s="773"/>
      <c r="BW218" s="773"/>
      <c r="BX218" s="773"/>
      <c r="BY218" s="773"/>
      <c r="BZ218" s="773"/>
      <c r="CA218" s="773"/>
      <c r="CB218" s="773"/>
      <c r="CC218" s="773"/>
      <c r="CD218" s="773"/>
      <c r="CE218" s="773"/>
      <c r="CF218" s="773"/>
      <c r="CG218" s="773"/>
      <c r="CH218" s="773"/>
      <c r="CI218" s="773"/>
      <c r="CJ218" s="773"/>
      <c r="CK218" s="773"/>
      <c r="CL218" s="773"/>
      <c r="CM218" s="773"/>
      <c r="CN218" s="773"/>
      <c r="CO218" s="773"/>
    </row>
    <row r="219" spans="1:93" ht="15.6">
      <c r="L219" s="773"/>
      <c r="M219" s="773"/>
      <c r="N219" s="773"/>
      <c r="O219" s="773"/>
      <c r="P219" s="773"/>
      <c r="Q219" s="773"/>
      <c r="R219" s="773"/>
      <c r="S219" s="773"/>
      <c r="T219" s="773"/>
      <c r="U219" s="773"/>
      <c r="V219" s="773"/>
      <c r="W219" s="773"/>
      <c r="X219" s="773"/>
      <c r="Y219" s="773"/>
      <c r="Z219" s="773"/>
      <c r="AA219" s="773"/>
      <c r="AB219" s="773"/>
      <c r="AC219" s="773"/>
      <c r="AD219" s="773"/>
      <c r="AE219" s="773"/>
      <c r="AF219" s="773"/>
      <c r="AG219" s="773"/>
      <c r="AH219" s="773"/>
      <c r="AI219" s="773"/>
      <c r="AJ219" s="773"/>
      <c r="AK219" s="773"/>
      <c r="AL219" s="773"/>
      <c r="AM219" s="773"/>
      <c r="AN219" s="773"/>
      <c r="AO219" s="773"/>
      <c r="AP219" s="773"/>
      <c r="AQ219" s="773"/>
      <c r="AR219" s="773"/>
      <c r="AS219" s="773"/>
      <c r="AT219" s="773"/>
      <c r="AU219" s="773"/>
      <c r="AV219" s="773"/>
      <c r="AW219" s="773"/>
      <c r="AX219" s="773"/>
      <c r="AY219" s="773"/>
      <c r="AZ219" s="773"/>
      <c r="BA219" s="773"/>
      <c r="BB219" s="773"/>
      <c r="BC219" s="773"/>
      <c r="BD219" s="773"/>
      <c r="BE219" s="773"/>
      <c r="BF219" s="773"/>
      <c r="BG219" s="773"/>
      <c r="BH219" s="773"/>
      <c r="BI219" s="773"/>
      <c r="BJ219" s="773"/>
      <c r="BK219" s="773"/>
      <c r="BL219" s="773"/>
      <c r="BM219" s="773"/>
      <c r="BN219" s="773"/>
      <c r="BO219" s="773"/>
      <c r="BP219" s="773"/>
      <c r="BQ219" s="773"/>
      <c r="BR219" s="773"/>
      <c r="BS219" s="773"/>
      <c r="BT219" s="773"/>
      <c r="BU219" s="773"/>
      <c r="BV219" s="773"/>
      <c r="BW219" s="773"/>
      <c r="BX219" s="773"/>
      <c r="BY219" s="773"/>
      <c r="BZ219" s="773"/>
      <c r="CA219" s="773"/>
      <c r="CB219" s="773"/>
      <c r="CC219" s="773"/>
      <c r="CD219" s="773"/>
      <c r="CE219" s="773"/>
      <c r="CF219" s="773"/>
      <c r="CG219" s="773"/>
      <c r="CH219" s="773"/>
      <c r="CI219" s="773"/>
      <c r="CJ219" s="773"/>
      <c r="CK219" s="773"/>
      <c r="CL219" s="773"/>
      <c r="CM219" s="773"/>
      <c r="CN219" s="773"/>
      <c r="CO219" s="773"/>
    </row>
    <row r="220" spans="1:93" ht="15.6">
      <c r="L220" s="773"/>
      <c r="M220" s="773"/>
      <c r="N220" s="773"/>
      <c r="O220" s="773"/>
      <c r="P220" s="773"/>
      <c r="Q220" s="773"/>
      <c r="R220" s="773"/>
      <c r="S220" s="773"/>
      <c r="T220" s="773"/>
      <c r="U220" s="773"/>
      <c r="V220" s="773"/>
      <c r="W220" s="773"/>
      <c r="X220" s="773"/>
      <c r="Y220" s="773"/>
      <c r="Z220" s="773"/>
      <c r="AA220" s="773"/>
      <c r="AB220" s="773"/>
      <c r="AC220" s="773"/>
      <c r="AD220" s="773"/>
      <c r="AE220" s="773"/>
      <c r="AF220" s="773"/>
      <c r="AG220" s="773"/>
      <c r="AH220" s="773"/>
      <c r="AI220" s="773"/>
      <c r="AJ220" s="773"/>
      <c r="AK220" s="773"/>
      <c r="AL220" s="773"/>
      <c r="AM220" s="773"/>
      <c r="AN220" s="773"/>
      <c r="AO220" s="773"/>
      <c r="AP220" s="773"/>
      <c r="AQ220" s="773"/>
      <c r="AR220" s="773"/>
      <c r="AS220" s="773"/>
      <c r="AT220" s="773"/>
      <c r="AU220" s="773"/>
      <c r="AV220" s="773"/>
      <c r="AW220" s="773"/>
      <c r="AX220" s="773"/>
      <c r="AY220" s="773"/>
      <c r="AZ220" s="773"/>
      <c r="BA220" s="773"/>
      <c r="BB220" s="773"/>
      <c r="BC220" s="773"/>
      <c r="BD220" s="773"/>
      <c r="BE220" s="773"/>
      <c r="BF220" s="773"/>
      <c r="BG220" s="773"/>
      <c r="BH220" s="773"/>
      <c r="BI220" s="773"/>
      <c r="BJ220" s="773"/>
      <c r="BK220" s="773"/>
      <c r="BL220" s="773"/>
      <c r="BM220" s="773"/>
      <c r="BN220" s="773"/>
      <c r="BO220" s="773"/>
      <c r="BP220" s="773"/>
      <c r="BQ220" s="773"/>
      <c r="BR220" s="773"/>
      <c r="BS220" s="773"/>
      <c r="BT220" s="773"/>
      <c r="BU220" s="773"/>
      <c r="BV220" s="773"/>
      <c r="BW220" s="773"/>
      <c r="BX220" s="773"/>
      <c r="BY220" s="773"/>
      <c r="BZ220" s="773"/>
      <c r="CA220" s="773"/>
      <c r="CB220" s="773"/>
      <c r="CC220" s="773"/>
      <c r="CD220" s="773"/>
      <c r="CE220" s="773"/>
      <c r="CF220" s="773"/>
      <c r="CG220" s="773"/>
      <c r="CH220" s="773"/>
      <c r="CI220" s="773"/>
      <c r="CJ220" s="773"/>
      <c r="CK220" s="773"/>
      <c r="CL220" s="773"/>
      <c r="CM220" s="773"/>
      <c r="CN220" s="773"/>
      <c r="CO220" s="773"/>
    </row>
    <row r="221" spans="1:93" ht="15.6">
      <c r="L221" s="773"/>
      <c r="M221" s="773"/>
      <c r="N221" s="773"/>
      <c r="O221" s="773"/>
      <c r="P221" s="773"/>
      <c r="Q221" s="773"/>
      <c r="R221" s="773"/>
      <c r="S221" s="773"/>
      <c r="T221" s="773"/>
      <c r="U221" s="773"/>
      <c r="V221" s="773"/>
      <c r="W221" s="773"/>
      <c r="X221" s="773"/>
      <c r="Y221" s="773"/>
      <c r="Z221" s="773"/>
      <c r="AA221" s="773"/>
      <c r="AB221" s="773"/>
      <c r="AC221" s="773"/>
      <c r="AD221" s="773"/>
      <c r="AE221" s="773"/>
      <c r="AF221" s="773"/>
      <c r="AG221" s="773"/>
      <c r="AH221" s="773"/>
      <c r="AI221" s="773"/>
      <c r="AJ221" s="773"/>
      <c r="AK221" s="773"/>
      <c r="AL221" s="773"/>
      <c r="AM221" s="773"/>
      <c r="AN221" s="773"/>
      <c r="AO221" s="773"/>
      <c r="AP221" s="773"/>
      <c r="AQ221" s="773"/>
      <c r="AR221" s="773"/>
      <c r="AS221" s="773"/>
      <c r="AT221" s="773"/>
      <c r="AU221" s="773"/>
      <c r="AV221" s="773"/>
      <c r="AW221" s="773"/>
      <c r="AX221" s="773"/>
      <c r="AY221" s="773"/>
      <c r="AZ221" s="773"/>
      <c r="BA221" s="773"/>
      <c r="BB221" s="773"/>
      <c r="BC221" s="773"/>
      <c r="BD221" s="773"/>
      <c r="BE221" s="773"/>
      <c r="BF221" s="773"/>
      <c r="BG221" s="773"/>
      <c r="BH221" s="773"/>
      <c r="BI221" s="773"/>
      <c r="BJ221" s="773"/>
      <c r="BK221" s="773"/>
      <c r="BL221" s="773"/>
      <c r="BM221" s="773"/>
      <c r="BN221" s="773"/>
      <c r="BO221" s="773"/>
      <c r="BP221" s="773"/>
      <c r="BQ221" s="773"/>
      <c r="BR221" s="773"/>
      <c r="BS221" s="773"/>
      <c r="BT221" s="773"/>
      <c r="BU221" s="773"/>
      <c r="BV221" s="773"/>
      <c r="BW221" s="773"/>
      <c r="BX221" s="773"/>
      <c r="BY221" s="773"/>
      <c r="BZ221" s="773"/>
      <c r="CA221" s="773"/>
      <c r="CB221" s="773"/>
      <c r="CC221" s="773"/>
      <c r="CD221" s="773"/>
      <c r="CE221" s="773"/>
      <c r="CF221" s="773"/>
      <c r="CG221" s="773"/>
      <c r="CH221" s="773"/>
      <c r="CI221" s="773"/>
      <c r="CJ221" s="773"/>
      <c r="CK221" s="773"/>
      <c r="CL221" s="773"/>
      <c r="CM221" s="773"/>
      <c r="CN221" s="773"/>
      <c r="CO221" s="773"/>
    </row>
    <row r="222" spans="1:93" ht="15.6">
      <c r="L222" s="773"/>
      <c r="M222" s="773"/>
      <c r="N222" s="773"/>
      <c r="O222" s="773"/>
      <c r="P222" s="773"/>
      <c r="Q222" s="773"/>
      <c r="R222" s="773"/>
      <c r="S222" s="773"/>
      <c r="T222" s="773"/>
      <c r="U222" s="773"/>
      <c r="V222" s="773"/>
      <c r="W222" s="773"/>
      <c r="X222" s="773"/>
      <c r="Y222" s="773"/>
      <c r="Z222" s="773"/>
      <c r="AA222" s="773"/>
      <c r="AB222" s="773"/>
      <c r="AC222" s="773"/>
      <c r="AD222" s="773"/>
      <c r="AE222" s="773"/>
      <c r="AF222" s="773"/>
      <c r="AG222" s="773"/>
      <c r="AH222" s="773"/>
      <c r="AI222" s="773"/>
      <c r="AJ222" s="773"/>
      <c r="AK222" s="773"/>
      <c r="AL222" s="773"/>
      <c r="AM222" s="773"/>
      <c r="AN222" s="773"/>
      <c r="AO222" s="773"/>
      <c r="AP222" s="773"/>
      <c r="AQ222" s="773"/>
      <c r="AR222" s="773"/>
      <c r="AS222" s="773"/>
      <c r="AT222" s="773"/>
      <c r="AU222" s="773"/>
      <c r="AV222" s="773"/>
      <c r="AW222" s="773"/>
      <c r="AX222" s="773"/>
      <c r="AY222" s="773"/>
      <c r="AZ222" s="773"/>
      <c r="BA222" s="773"/>
      <c r="BB222" s="773"/>
      <c r="BC222" s="773"/>
      <c r="BD222" s="773"/>
      <c r="BE222" s="773"/>
      <c r="BF222" s="773"/>
      <c r="BG222" s="773"/>
      <c r="BH222" s="773"/>
      <c r="BI222" s="773"/>
      <c r="BJ222" s="773"/>
      <c r="BK222" s="773"/>
      <c r="BL222" s="773"/>
      <c r="BM222" s="773"/>
      <c r="BN222" s="773"/>
      <c r="BO222" s="773"/>
      <c r="BP222" s="773"/>
      <c r="BQ222" s="773"/>
      <c r="BR222" s="773"/>
      <c r="BS222" s="773"/>
      <c r="BT222" s="773"/>
      <c r="BU222" s="773"/>
      <c r="BV222" s="773"/>
      <c r="BW222" s="773"/>
      <c r="BX222" s="773"/>
      <c r="BY222" s="773"/>
      <c r="BZ222" s="773"/>
      <c r="CA222" s="773"/>
      <c r="CB222" s="773"/>
      <c r="CC222" s="773"/>
      <c r="CD222" s="773"/>
      <c r="CE222" s="773"/>
      <c r="CF222" s="773"/>
      <c r="CG222" s="773"/>
      <c r="CH222" s="773"/>
      <c r="CI222" s="773"/>
      <c r="CJ222" s="773"/>
      <c r="CK222" s="773"/>
      <c r="CL222" s="773"/>
      <c r="CM222" s="773"/>
      <c r="CN222" s="773"/>
      <c r="CO222" s="773"/>
    </row>
    <row r="223" spans="1:93" ht="15.6">
      <c r="L223" s="773"/>
      <c r="M223" s="773"/>
      <c r="N223" s="773"/>
      <c r="O223" s="773"/>
      <c r="P223" s="773"/>
      <c r="Q223" s="773"/>
      <c r="R223" s="773"/>
      <c r="S223" s="773"/>
      <c r="T223" s="773"/>
      <c r="U223" s="773"/>
      <c r="V223" s="773"/>
      <c r="W223" s="773"/>
      <c r="X223" s="773"/>
      <c r="Y223" s="773"/>
      <c r="Z223" s="773"/>
      <c r="AA223" s="773"/>
      <c r="AB223" s="773"/>
      <c r="AC223" s="773"/>
      <c r="AD223" s="773"/>
      <c r="AE223" s="773"/>
      <c r="AF223" s="773"/>
      <c r="AG223" s="773"/>
      <c r="AH223" s="773"/>
      <c r="AI223" s="773"/>
      <c r="AJ223" s="773"/>
      <c r="AK223" s="773"/>
      <c r="AL223" s="773"/>
      <c r="AM223" s="773"/>
      <c r="AN223" s="773"/>
      <c r="AO223" s="773"/>
      <c r="AP223" s="773"/>
      <c r="AQ223" s="773"/>
      <c r="AR223" s="773"/>
      <c r="AS223" s="773"/>
      <c r="AT223" s="773"/>
      <c r="AU223" s="773"/>
      <c r="AV223" s="773"/>
      <c r="AW223" s="773"/>
      <c r="AX223" s="773"/>
      <c r="AY223" s="773"/>
      <c r="AZ223" s="773"/>
      <c r="BA223" s="773"/>
      <c r="BB223" s="773"/>
      <c r="BC223" s="773"/>
      <c r="BD223" s="773"/>
      <c r="BE223" s="773"/>
      <c r="BF223" s="773"/>
      <c r="BG223" s="773"/>
      <c r="BH223" s="773"/>
      <c r="BI223" s="773"/>
      <c r="BJ223" s="773"/>
      <c r="BK223" s="773"/>
      <c r="BL223" s="773"/>
      <c r="BM223" s="773"/>
      <c r="BN223" s="773"/>
      <c r="BO223" s="773"/>
      <c r="BP223" s="773"/>
      <c r="BQ223" s="773"/>
      <c r="BR223" s="773"/>
      <c r="BS223" s="773"/>
      <c r="BT223" s="773"/>
      <c r="BU223" s="773"/>
      <c r="BV223" s="773"/>
      <c r="BW223" s="773"/>
      <c r="BX223" s="773"/>
      <c r="BY223" s="773"/>
      <c r="BZ223" s="773"/>
      <c r="CA223" s="773"/>
      <c r="CB223" s="773"/>
      <c r="CC223" s="773"/>
      <c r="CD223" s="773"/>
      <c r="CE223" s="773"/>
      <c r="CF223" s="773"/>
      <c r="CG223" s="773"/>
      <c r="CH223" s="773"/>
      <c r="CI223" s="773"/>
      <c r="CJ223" s="773"/>
      <c r="CK223" s="773"/>
      <c r="CL223" s="773"/>
      <c r="CM223" s="773"/>
      <c r="CN223" s="773"/>
      <c r="CO223" s="773"/>
    </row>
    <row r="224" spans="1:93" ht="15.6">
      <c r="L224" s="773"/>
      <c r="M224" s="773"/>
      <c r="N224" s="773"/>
      <c r="O224" s="773"/>
      <c r="P224" s="773"/>
      <c r="Q224" s="773"/>
      <c r="R224" s="773"/>
      <c r="S224" s="773"/>
      <c r="T224" s="773"/>
      <c r="U224" s="773"/>
      <c r="V224" s="773"/>
      <c r="W224" s="773"/>
      <c r="X224" s="773"/>
      <c r="Y224" s="773"/>
      <c r="Z224" s="773"/>
      <c r="AA224" s="773"/>
      <c r="AB224" s="773"/>
      <c r="AC224" s="773"/>
      <c r="AD224" s="773"/>
      <c r="AE224" s="773"/>
      <c r="AF224" s="773"/>
      <c r="AG224" s="773"/>
      <c r="AH224" s="773"/>
      <c r="AI224" s="773"/>
      <c r="AJ224" s="773"/>
      <c r="AK224" s="773"/>
      <c r="AL224" s="773"/>
      <c r="AM224" s="773"/>
      <c r="AN224" s="773"/>
      <c r="AO224" s="773"/>
      <c r="AP224" s="773"/>
      <c r="AQ224" s="773"/>
      <c r="AR224" s="773"/>
      <c r="AS224" s="773"/>
      <c r="AT224" s="773"/>
      <c r="AU224" s="773"/>
      <c r="AV224" s="773"/>
      <c r="AW224" s="773"/>
      <c r="AX224" s="773"/>
      <c r="AY224" s="773"/>
      <c r="AZ224" s="773"/>
      <c r="BA224" s="773"/>
      <c r="BB224" s="773"/>
      <c r="BC224" s="773"/>
      <c r="BD224" s="773"/>
      <c r="BE224" s="773"/>
      <c r="BF224" s="773"/>
      <c r="BG224" s="773"/>
      <c r="BH224" s="773"/>
      <c r="BI224" s="773"/>
      <c r="BJ224" s="773"/>
      <c r="BK224" s="773"/>
      <c r="BL224" s="773"/>
      <c r="BM224" s="773"/>
      <c r="BN224" s="773"/>
      <c r="BO224" s="773"/>
      <c r="BP224" s="773"/>
      <c r="BQ224" s="773"/>
      <c r="BR224" s="773"/>
      <c r="BS224" s="773"/>
      <c r="BT224" s="773"/>
      <c r="BU224" s="773"/>
      <c r="BV224" s="773"/>
      <c r="BW224" s="773"/>
      <c r="BX224" s="773"/>
      <c r="BY224" s="773"/>
      <c r="BZ224" s="773"/>
      <c r="CA224" s="773"/>
      <c r="CB224" s="773"/>
      <c r="CC224" s="773"/>
      <c r="CD224" s="773"/>
      <c r="CE224" s="773"/>
      <c r="CF224" s="773"/>
      <c r="CG224" s="773"/>
      <c r="CH224" s="773"/>
      <c r="CI224" s="773"/>
      <c r="CJ224" s="773"/>
      <c r="CK224" s="773"/>
      <c r="CL224" s="773"/>
      <c r="CM224" s="773"/>
      <c r="CN224" s="773"/>
      <c r="CO224" s="773"/>
    </row>
    <row r="225" spans="12:93" ht="15.6">
      <c r="L225" s="773"/>
      <c r="M225" s="773"/>
      <c r="N225" s="773"/>
      <c r="O225" s="773"/>
      <c r="P225" s="773"/>
      <c r="Q225" s="773"/>
      <c r="R225" s="773"/>
      <c r="S225" s="773"/>
      <c r="T225" s="773"/>
      <c r="U225" s="773"/>
      <c r="V225" s="773"/>
      <c r="W225" s="773"/>
      <c r="X225" s="773"/>
      <c r="Y225" s="773"/>
      <c r="Z225" s="773"/>
      <c r="AA225" s="773"/>
      <c r="AB225" s="773"/>
      <c r="AC225" s="773"/>
      <c r="AD225" s="773"/>
      <c r="AE225" s="773"/>
      <c r="AF225" s="773"/>
      <c r="AG225" s="773"/>
      <c r="AH225" s="773"/>
      <c r="AI225" s="773"/>
      <c r="AJ225" s="773"/>
      <c r="AK225" s="773"/>
      <c r="AL225" s="773"/>
      <c r="AM225" s="773"/>
      <c r="AN225" s="773"/>
      <c r="AO225" s="773"/>
      <c r="AP225" s="773"/>
      <c r="AQ225" s="773"/>
      <c r="AR225" s="773"/>
      <c r="AS225" s="773"/>
      <c r="AT225" s="773"/>
      <c r="AU225" s="773"/>
      <c r="AV225" s="773"/>
      <c r="AW225" s="773"/>
      <c r="AX225" s="773"/>
      <c r="AY225" s="773"/>
      <c r="AZ225" s="773"/>
      <c r="BA225" s="773"/>
      <c r="BB225" s="773"/>
      <c r="BC225" s="773"/>
      <c r="BD225" s="773"/>
      <c r="BE225" s="773"/>
      <c r="BF225" s="773"/>
      <c r="BG225" s="773"/>
      <c r="BH225" s="773"/>
      <c r="BI225" s="773"/>
      <c r="BJ225" s="773"/>
      <c r="BK225" s="773"/>
      <c r="BL225" s="773"/>
      <c r="BM225" s="773"/>
      <c r="BN225" s="773"/>
      <c r="BO225" s="773"/>
      <c r="BP225" s="773"/>
      <c r="BQ225" s="773"/>
      <c r="BR225" s="773"/>
      <c r="BS225" s="773"/>
      <c r="BT225" s="773"/>
      <c r="BU225" s="773"/>
      <c r="BV225" s="773"/>
      <c r="BW225" s="773"/>
      <c r="BX225" s="773"/>
      <c r="BY225" s="773"/>
      <c r="BZ225" s="773"/>
      <c r="CA225" s="773"/>
      <c r="CB225" s="773"/>
      <c r="CC225" s="773"/>
      <c r="CD225" s="773"/>
      <c r="CE225" s="773"/>
      <c r="CF225" s="773"/>
      <c r="CG225" s="773"/>
      <c r="CH225" s="773"/>
      <c r="CI225" s="773"/>
      <c r="CJ225" s="773"/>
      <c r="CK225" s="773"/>
      <c r="CL225" s="773"/>
      <c r="CM225" s="773"/>
      <c r="CN225" s="773"/>
      <c r="CO225" s="773"/>
    </row>
    <row r="226" spans="12:93" ht="15.6">
      <c r="L226" s="773"/>
      <c r="M226" s="773"/>
      <c r="N226" s="773"/>
      <c r="O226" s="773"/>
      <c r="P226" s="773"/>
      <c r="Q226" s="773"/>
      <c r="R226" s="773"/>
      <c r="S226" s="773"/>
      <c r="T226" s="773"/>
      <c r="U226" s="773"/>
      <c r="V226" s="773"/>
      <c r="W226" s="773"/>
      <c r="X226" s="773"/>
      <c r="Y226" s="773"/>
      <c r="Z226" s="773"/>
      <c r="AA226" s="773"/>
      <c r="AB226" s="773"/>
      <c r="AC226" s="773"/>
      <c r="AD226" s="773"/>
      <c r="AE226" s="773"/>
      <c r="AF226" s="773"/>
      <c r="AG226" s="773"/>
      <c r="AH226" s="773"/>
      <c r="AI226" s="773"/>
      <c r="AJ226" s="773"/>
      <c r="AK226" s="773"/>
      <c r="AL226" s="773"/>
      <c r="AM226" s="773"/>
      <c r="AN226" s="773"/>
      <c r="AO226" s="773"/>
      <c r="AP226" s="773"/>
      <c r="AQ226" s="773"/>
      <c r="AR226" s="773"/>
      <c r="AS226" s="773"/>
      <c r="AT226" s="773"/>
      <c r="AU226" s="773"/>
      <c r="AV226" s="773"/>
      <c r="AW226" s="773"/>
      <c r="AX226" s="773"/>
      <c r="AY226" s="773"/>
      <c r="AZ226" s="773"/>
      <c r="BA226" s="773"/>
      <c r="BB226" s="773"/>
      <c r="BC226" s="773"/>
      <c r="BD226" s="773"/>
      <c r="BE226" s="773"/>
      <c r="BF226" s="773"/>
      <c r="BG226" s="773"/>
      <c r="BH226" s="773"/>
      <c r="BI226" s="773"/>
      <c r="BJ226" s="773"/>
      <c r="BK226" s="773"/>
      <c r="BL226" s="773"/>
      <c r="BM226" s="773"/>
      <c r="BN226" s="773"/>
      <c r="BO226" s="773"/>
      <c r="BP226" s="773"/>
      <c r="BQ226" s="773"/>
      <c r="BR226" s="773"/>
      <c r="BS226" s="773"/>
      <c r="BT226" s="773"/>
      <c r="BU226" s="773"/>
      <c r="BV226" s="773"/>
      <c r="BW226" s="773"/>
      <c r="BX226" s="773"/>
      <c r="BY226" s="773"/>
      <c r="BZ226" s="773"/>
      <c r="CA226" s="773"/>
      <c r="CB226" s="773"/>
      <c r="CC226" s="773"/>
      <c r="CD226" s="773"/>
      <c r="CE226" s="773"/>
      <c r="CF226" s="773"/>
      <c r="CG226" s="773"/>
      <c r="CH226" s="773"/>
      <c r="CI226" s="773"/>
      <c r="CJ226" s="773"/>
      <c r="CK226" s="773"/>
      <c r="CL226" s="773"/>
      <c r="CM226" s="773"/>
      <c r="CN226" s="773"/>
      <c r="CO226" s="773"/>
    </row>
    <row r="227" spans="12:93" ht="15.6">
      <c r="L227" s="773"/>
      <c r="M227" s="773"/>
      <c r="N227" s="773"/>
      <c r="O227" s="773"/>
      <c r="P227" s="773"/>
      <c r="Q227" s="773"/>
      <c r="R227" s="773"/>
      <c r="S227" s="773"/>
      <c r="T227" s="773"/>
      <c r="U227" s="773"/>
      <c r="V227" s="773"/>
      <c r="W227" s="773"/>
      <c r="X227" s="773"/>
      <c r="Y227" s="773"/>
      <c r="Z227" s="773"/>
      <c r="AA227" s="773"/>
      <c r="AB227" s="773"/>
      <c r="AC227" s="773"/>
      <c r="AD227" s="773"/>
      <c r="AE227" s="773"/>
      <c r="AF227" s="773"/>
      <c r="AG227" s="773"/>
      <c r="AH227" s="773"/>
      <c r="AI227" s="773"/>
      <c r="AJ227" s="773"/>
      <c r="AK227" s="773"/>
      <c r="AL227" s="773"/>
      <c r="AM227" s="773"/>
      <c r="AN227" s="773"/>
      <c r="AO227" s="773"/>
      <c r="AP227" s="773"/>
      <c r="AQ227" s="773"/>
      <c r="AR227" s="773"/>
      <c r="AS227" s="773"/>
      <c r="AT227" s="773"/>
      <c r="AU227" s="773"/>
      <c r="AV227" s="773"/>
      <c r="AW227" s="773"/>
      <c r="AX227" s="773"/>
      <c r="AY227" s="773"/>
      <c r="AZ227" s="773"/>
      <c r="BA227" s="773"/>
      <c r="BB227" s="773"/>
      <c r="BC227" s="773"/>
      <c r="BD227" s="773"/>
      <c r="BE227" s="773"/>
      <c r="BF227" s="773"/>
      <c r="BG227" s="773"/>
      <c r="BH227" s="773"/>
      <c r="BI227" s="773"/>
      <c r="BJ227" s="773"/>
      <c r="BK227" s="773"/>
      <c r="BL227" s="773"/>
      <c r="BM227" s="773"/>
      <c r="BN227" s="773"/>
      <c r="BO227" s="773"/>
      <c r="BP227" s="773"/>
      <c r="BQ227" s="773"/>
      <c r="BR227" s="773"/>
      <c r="BS227" s="773"/>
      <c r="BT227" s="773"/>
      <c r="BU227" s="773"/>
      <c r="BV227" s="773"/>
      <c r="BW227" s="773"/>
      <c r="BX227" s="773"/>
      <c r="BY227" s="773"/>
      <c r="BZ227" s="773"/>
      <c r="CA227" s="773"/>
      <c r="CB227" s="773"/>
      <c r="CC227" s="773"/>
      <c r="CD227" s="773"/>
      <c r="CE227" s="773"/>
      <c r="CF227" s="773"/>
      <c r="CG227" s="773"/>
      <c r="CH227" s="773"/>
      <c r="CI227" s="773"/>
      <c r="CJ227" s="773"/>
      <c r="CK227" s="773"/>
      <c r="CL227" s="773"/>
      <c r="CM227" s="773"/>
      <c r="CN227" s="773"/>
      <c r="CO227" s="773"/>
    </row>
    <row r="228" spans="12:93" ht="15.6">
      <c r="L228" s="773"/>
      <c r="M228" s="773"/>
      <c r="N228" s="773"/>
      <c r="O228" s="773"/>
      <c r="P228" s="773"/>
      <c r="Q228" s="773"/>
      <c r="R228" s="773"/>
      <c r="S228" s="773"/>
      <c r="T228" s="773"/>
      <c r="U228" s="773"/>
      <c r="V228" s="773"/>
      <c r="W228" s="773"/>
      <c r="X228" s="773"/>
      <c r="Y228" s="773"/>
      <c r="Z228" s="773"/>
      <c r="AA228" s="773"/>
      <c r="AB228" s="773"/>
      <c r="AC228" s="773"/>
      <c r="AD228" s="773"/>
      <c r="AE228" s="773"/>
      <c r="AF228" s="773"/>
      <c r="AG228" s="773"/>
      <c r="AH228" s="773"/>
      <c r="AI228" s="773"/>
      <c r="AJ228" s="773"/>
      <c r="AK228" s="773"/>
      <c r="AL228" s="773"/>
      <c r="AM228" s="773"/>
      <c r="AN228" s="773"/>
      <c r="AO228" s="773"/>
      <c r="AP228" s="773"/>
      <c r="AQ228" s="773"/>
      <c r="AR228" s="773"/>
      <c r="AS228" s="773"/>
      <c r="AT228" s="773"/>
      <c r="AU228" s="773"/>
      <c r="AV228" s="773"/>
      <c r="AW228" s="773"/>
      <c r="AX228" s="773"/>
      <c r="AY228" s="773"/>
      <c r="AZ228" s="773"/>
      <c r="BA228" s="773"/>
      <c r="BB228" s="773"/>
      <c r="BC228" s="773"/>
      <c r="BD228" s="773"/>
      <c r="BE228" s="773"/>
      <c r="BF228" s="773"/>
      <c r="BG228" s="773"/>
      <c r="BH228" s="773"/>
      <c r="BI228" s="773"/>
      <c r="BJ228" s="773"/>
      <c r="BK228" s="773"/>
      <c r="BL228" s="773"/>
      <c r="BM228" s="773"/>
      <c r="BN228" s="773"/>
      <c r="BO228" s="773"/>
      <c r="BP228" s="773"/>
      <c r="BQ228" s="773"/>
      <c r="BR228" s="773"/>
      <c r="BS228" s="773"/>
      <c r="BT228" s="773"/>
      <c r="BU228" s="773"/>
      <c r="BV228" s="773"/>
      <c r="BW228" s="773"/>
      <c r="BX228" s="773"/>
      <c r="BY228" s="773"/>
      <c r="BZ228" s="773"/>
      <c r="CA228" s="773"/>
      <c r="CB228" s="773"/>
      <c r="CC228" s="773"/>
      <c r="CD228" s="773"/>
      <c r="CE228" s="773"/>
      <c r="CF228" s="773"/>
      <c r="CG228" s="773"/>
      <c r="CH228" s="773"/>
      <c r="CI228" s="773"/>
      <c r="CJ228" s="773"/>
      <c r="CK228" s="773"/>
      <c r="CL228" s="773"/>
      <c r="CM228" s="773"/>
      <c r="CN228" s="773"/>
      <c r="CO228" s="773"/>
    </row>
    <row r="229" spans="12:93" ht="15.6">
      <c r="L229" s="773"/>
      <c r="M229" s="773"/>
      <c r="N229" s="773"/>
      <c r="O229" s="773"/>
      <c r="P229" s="773"/>
      <c r="Q229" s="773"/>
      <c r="R229" s="773"/>
      <c r="S229" s="773"/>
      <c r="T229" s="773"/>
      <c r="U229" s="773"/>
      <c r="V229" s="773"/>
      <c r="W229" s="773"/>
      <c r="X229" s="773"/>
      <c r="Y229" s="773"/>
      <c r="Z229" s="773"/>
      <c r="AA229" s="773"/>
      <c r="AB229" s="773"/>
      <c r="AC229" s="773"/>
      <c r="AD229" s="773"/>
      <c r="AE229" s="773"/>
      <c r="AF229" s="773"/>
      <c r="AG229" s="773"/>
      <c r="AH229" s="773"/>
      <c r="AI229" s="773"/>
      <c r="AJ229" s="773"/>
      <c r="AK229" s="773"/>
      <c r="AL229" s="773"/>
      <c r="AM229" s="773"/>
      <c r="AN229" s="773"/>
      <c r="AO229" s="773"/>
      <c r="AP229" s="773"/>
      <c r="AQ229" s="773"/>
      <c r="AR229" s="773"/>
      <c r="AS229" s="773"/>
      <c r="AT229" s="773"/>
      <c r="AU229" s="773"/>
      <c r="AV229" s="773"/>
      <c r="AW229" s="773"/>
      <c r="AX229" s="773"/>
      <c r="AY229" s="773"/>
      <c r="AZ229" s="773"/>
      <c r="BA229" s="773"/>
      <c r="BB229" s="773"/>
      <c r="BC229" s="773"/>
      <c r="BD229" s="773"/>
      <c r="BE229" s="773"/>
      <c r="BF229" s="773"/>
      <c r="BG229" s="773"/>
      <c r="BH229" s="773"/>
      <c r="BI229" s="773"/>
      <c r="BJ229" s="773"/>
      <c r="BK229" s="773"/>
      <c r="BL229" s="773"/>
      <c r="BM229" s="773"/>
      <c r="BN229" s="773"/>
      <c r="BO229" s="773"/>
      <c r="BP229" s="773"/>
      <c r="BQ229" s="773"/>
      <c r="BR229" s="773"/>
      <c r="BS229" s="773"/>
      <c r="BT229" s="773"/>
      <c r="BU229" s="773"/>
      <c r="BV229" s="773"/>
      <c r="BW229" s="773"/>
      <c r="BX229" s="773"/>
      <c r="BY229" s="773"/>
      <c r="BZ229" s="773"/>
      <c r="CA229" s="773"/>
      <c r="CB229" s="773"/>
      <c r="CC229" s="773"/>
      <c r="CD229" s="773"/>
      <c r="CE229" s="773"/>
      <c r="CF229" s="773"/>
      <c r="CG229" s="773"/>
      <c r="CH229" s="773"/>
      <c r="CI229" s="773"/>
      <c r="CJ229" s="773"/>
      <c r="CK229" s="773"/>
      <c r="CL229" s="773"/>
      <c r="CM229" s="773"/>
      <c r="CN229" s="773"/>
      <c r="CO229" s="773"/>
    </row>
    <row r="230" spans="12:93" ht="15.6">
      <c r="L230" s="773"/>
      <c r="M230" s="773"/>
      <c r="N230" s="773"/>
      <c r="O230" s="773"/>
      <c r="P230" s="773"/>
      <c r="Q230" s="773"/>
      <c r="R230" s="773"/>
      <c r="S230" s="773"/>
      <c r="T230" s="773"/>
      <c r="U230" s="773"/>
      <c r="V230" s="773"/>
      <c r="W230" s="773"/>
      <c r="X230" s="773"/>
      <c r="Y230" s="773"/>
      <c r="Z230" s="773"/>
      <c r="AA230" s="773"/>
      <c r="AB230" s="773"/>
      <c r="AC230" s="773"/>
      <c r="AD230" s="773"/>
      <c r="AE230" s="773"/>
      <c r="AF230" s="773"/>
      <c r="AG230" s="773"/>
      <c r="AH230" s="773"/>
      <c r="AI230" s="773"/>
      <c r="AJ230" s="773"/>
      <c r="AK230" s="773"/>
      <c r="AL230" s="773"/>
      <c r="AM230" s="773"/>
      <c r="AN230" s="773"/>
      <c r="AO230" s="773"/>
      <c r="AP230" s="773"/>
      <c r="AQ230" s="773"/>
      <c r="AR230" s="773"/>
      <c r="AS230" s="773"/>
      <c r="AT230" s="773"/>
      <c r="AU230" s="773"/>
      <c r="AV230" s="773"/>
      <c r="AW230" s="773"/>
      <c r="AX230" s="773"/>
      <c r="AY230" s="773"/>
      <c r="AZ230" s="773"/>
      <c r="BA230" s="773"/>
      <c r="BB230" s="773"/>
      <c r="BC230" s="773"/>
      <c r="BD230" s="773"/>
      <c r="BE230" s="773"/>
      <c r="BF230" s="773"/>
      <c r="BG230" s="773"/>
      <c r="BH230" s="773"/>
      <c r="BI230" s="773"/>
      <c r="BJ230" s="773"/>
      <c r="BK230" s="773"/>
      <c r="BL230" s="773"/>
      <c r="BM230" s="773"/>
      <c r="BN230" s="773"/>
      <c r="BO230" s="773"/>
      <c r="BP230" s="773"/>
      <c r="BQ230" s="773"/>
      <c r="BR230" s="773"/>
      <c r="BS230" s="773"/>
      <c r="BT230" s="773"/>
      <c r="BU230" s="773"/>
      <c r="BV230" s="773"/>
      <c r="BW230" s="773"/>
      <c r="BX230" s="773"/>
      <c r="BY230" s="773"/>
      <c r="BZ230" s="773"/>
      <c r="CA230" s="773"/>
      <c r="CB230" s="773"/>
      <c r="CC230" s="773"/>
      <c r="CD230" s="773"/>
      <c r="CE230" s="773"/>
      <c r="CF230" s="773"/>
      <c r="CG230" s="773"/>
      <c r="CH230" s="773"/>
      <c r="CI230" s="773"/>
      <c r="CJ230" s="773"/>
      <c r="CK230" s="773"/>
      <c r="CL230" s="773"/>
      <c r="CM230" s="773"/>
      <c r="CN230" s="773"/>
      <c r="CO230" s="773"/>
    </row>
    <row r="231" spans="12:93" ht="15.6">
      <c r="L231" s="773"/>
      <c r="M231" s="773"/>
      <c r="N231" s="773"/>
      <c r="O231" s="773"/>
      <c r="P231" s="773"/>
      <c r="Q231" s="773"/>
      <c r="R231" s="773"/>
      <c r="S231" s="773"/>
      <c r="T231" s="773"/>
      <c r="U231" s="773"/>
      <c r="V231" s="773"/>
      <c r="W231" s="773"/>
      <c r="X231" s="773"/>
      <c r="Y231" s="773"/>
      <c r="Z231" s="773"/>
      <c r="AA231" s="773"/>
      <c r="AB231" s="773"/>
      <c r="AC231" s="773"/>
      <c r="AD231" s="773"/>
      <c r="AE231" s="773"/>
      <c r="AF231" s="773"/>
      <c r="AG231" s="773"/>
      <c r="AH231" s="773"/>
      <c r="AI231" s="773"/>
      <c r="AJ231" s="773"/>
      <c r="AK231" s="773"/>
      <c r="AL231" s="773"/>
      <c r="AM231" s="773"/>
      <c r="AN231" s="773"/>
      <c r="AO231" s="773"/>
      <c r="AP231" s="773"/>
      <c r="AQ231" s="773"/>
      <c r="AR231" s="773"/>
      <c r="AS231" s="773"/>
      <c r="AT231" s="773"/>
      <c r="AU231" s="773"/>
      <c r="AV231" s="773"/>
      <c r="AW231" s="773"/>
      <c r="AX231" s="773"/>
      <c r="AY231" s="773"/>
      <c r="AZ231" s="773"/>
      <c r="BA231" s="773"/>
      <c r="BB231" s="773"/>
      <c r="BC231" s="773"/>
      <c r="BD231" s="773"/>
      <c r="BE231" s="773"/>
      <c r="BF231" s="773"/>
      <c r="BG231" s="773"/>
      <c r="BH231" s="773"/>
      <c r="BI231" s="773"/>
      <c r="BJ231" s="773"/>
      <c r="BK231" s="773"/>
      <c r="BL231" s="773"/>
      <c r="BM231" s="773"/>
      <c r="BN231" s="773"/>
      <c r="BO231" s="773"/>
      <c r="BP231" s="773"/>
      <c r="BQ231" s="773"/>
      <c r="BR231" s="773"/>
      <c r="BS231" s="773"/>
      <c r="BT231" s="773"/>
      <c r="BU231" s="773"/>
      <c r="BV231" s="773"/>
      <c r="BW231" s="773"/>
      <c r="BX231" s="773"/>
      <c r="BY231" s="773"/>
      <c r="BZ231" s="773"/>
      <c r="CA231" s="773"/>
      <c r="CB231" s="773"/>
      <c r="CC231" s="773"/>
      <c r="CD231" s="773"/>
      <c r="CE231" s="773"/>
      <c r="CF231" s="773"/>
      <c r="CG231" s="773"/>
      <c r="CH231" s="773"/>
      <c r="CI231" s="773"/>
      <c r="CJ231" s="773"/>
      <c r="CK231" s="773"/>
      <c r="CL231" s="773"/>
      <c r="CM231" s="773"/>
      <c r="CN231" s="773"/>
      <c r="CO231" s="773"/>
    </row>
    <row r="232" spans="12:93" ht="15.6">
      <c r="L232" s="773"/>
      <c r="M232" s="773"/>
      <c r="N232" s="773"/>
      <c r="O232" s="773"/>
      <c r="P232" s="773"/>
      <c r="Q232" s="773"/>
      <c r="R232" s="773"/>
      <c r="S232" s="773"/>
      <c r="T232" s="773"/>
      <c r="U232" s="773"/>
      <c r="V232" s="773"/>
      <c r="W232" s="773"/>
      <c r="X232" s="773"/>
      <c r="Y232" s="773"/>
      <c r="Z232" s="773"/>
      <c r="AA232" s="773"/>
      <c r="AB232" s="773"/>
      <c r="AC232" s="773"/>
      <c r="AD232" s="773"/>
      <c r="AE232" s="773"/>
      <c r="AF232" s="773"/>
      <c r="AG232" s="773"/>
      <c r="AH232" s="773"/>
      <c r="AI232" s="773"/>
      <c r="AJ232" s="773"/>
      <c r="AK232" s="773"/>
      <c r="AL232" s="773"/>
      <c r="AM232" s="773"/>
      <c r="AN232" s="773"/>
      <c r="AO232" s="773"/>
      <c r="AP232" s="773"/>
      <c r="AQ232" s="773"/>
      <c r="AR232" s="773"/>
      <c r="AS232" s="773"/>
      <c r="AT232" s="773"/>
      <c r="AU232" s="773"/>
      <c r="AV232" s="773"/>
      <c r="AW232" s="773"/>
      <c r="AX232" s="773"/>
      <c r="AY232" s="773"/>
      <c r="AZ232" s="773"/>
      <c r="BA232" s="773"/>
      <c r="BB232" s="773"/>
      <c r="BC232" s="773"/>
      <c r="BD232" s="773"/>
      <c r="BE232" s="773"/>
      <c r="BF232" s="773"/>
      <c r="BG232" s="773"/>
      <c r="BH232" s="773"/>
      <c r="BI232" s="773"/>
      <c r="BJ232" s="773"/>
      <c r="BK232" s="773"/>
      <c r="BL232" s="773"/>
      <c r="BM232" s="773"/>
      <c r="BN232" s="773"/>
      <c r="BO232" s="773"/>
      <c r="BP232" s="773"/>
      <c r="BQ232" s="773"/>
      <c r="BR232" s="773"/>
      <c r="BS232" s="773"/>
      <c r="BT232" s="773"/>
      <c r="BU232" s="773"/>
      <c r="BV232" s="773"/>
      <c r="BW232" s="773"/>
      <c r="BX232" s="773"/>
      <c r="BY232" s="773"/>
      <c r="BZ232" s="773"/>
      <c r="CA232" s="773"/>
      <c r="CB232" s="773"/>
      <c r="CC232" s="773"/>
      <c r="CD232" s="773"/>
      <c r="CE232" s="773"/>
      <c r="CF232" s="773"/>
      <c r="CG232" s="773"/>
      <c r="CH232" s="773"/>
      <c r="CI232" s="773"/>
      <c r="CJ232" s="773"/>
      <c r="CK232" s="773"/>
      <c r="CL232" s="773"/>
      <c r="CM232" s="773"/>
      <c r="CN232" s="773"/>
      <c r="CO232" s="773"/>
    </row>
    <row r="233" spans="12:93" ht="15.6">
      <c r="L233" s="773"/>
      <c r="M233" s="773"/>
      <c r="N233" s="773"/>
      <c r="O233" s="773"/>
      <c r="P233" s="773"/>
      <c r="Q233" s="773"/>
      <c r="R233" s="773"/>
      <c r="S233" s="773"/>
      <c r="T233" s="773"/>
      <c r="U233" s="773"/>
      <c r="V233" s="773"/>
      <c r="W233" s="773"/>
      <c r="X233" s="773"/>
      <c r="Y233" s="773"/>
      <c r="Z233" s="773"/>
      <c r="AA233" s="773"/>
      <c r="AB233" s="773"/>
      <c r="AC233" s="773"/>
      <c r="AD233" s="773"/>
      <c r="AE233" s="773"/>
      <c r="AF233" s="773"/>
      <c r="AG233" s="773"/>
      <c r="AH233" s="773"/>
      <c r="AI233" s="773"/>
      <c r="AJ233" s="773"/>
      <c r="AK233" s="773"/>
      <c r="AL233" s="773"/>
      <c r="AM233" s="773"/>
      <c r="AN233" s="773"/>
      <c r="AO233" s="773"/>
      <c r="AP233" s="773"/>
      <c r="AQ233" s="773"/>
      <c r="AR233" s="773"/>
      <c r="AS233" s="773"/>
      <c r="AT233" s="773"/>
      <c r="AU233" s="773"/>
      <c r="AV233" s="773"/>
      <c r="AW233" s="773"/>
      <c r="AX233" s="773"/>
      <c r="AY233" s="773"/>
      <c r="AZ233" s="773"/>
      <c r="BA233" s="773"/>
      <c r="BB233" s="773"/>
      <c r="BC233" s="773"/>
      <c r="BD233" s="773"/>
      <c r="BE233" s="773"/>
      <c r="BF233" s="773"/>
      <c r="BG233" s="773"/>
      <c r="BH233" s="773"/>
      <c r="BI233" s="773"/>
      <c r="BJ233" s="773"/>
      <c r="BK233" s="773"/>
      <c r="BL233" s="773"/>
      <c r="BM233" s="773"/>
      <c r="BN233" s="773"/>
      <c r="BO233" s="773"/>
      <c r="BP233" s="773"/>
      <c r="BQ233" s="773"/>
      <c r="BR233" s="773"/>
      <c r="BS233" s="773"/>
      <c r="BT233" s="773"/>
      <c r="BU233" s="773"/>
      <c r="BV233" s="773"/>
      <c r="BW233" s="773"/>
      <c r="BX233" s="773"/>
      <c r="BY233" s="773"/>
      <c r="BZ233" s="773"/>
      <c r="CA233" s="773"/>
      <c r="CB233" s="773"/>
      <c r="CC233" s="773"/>
      <c r="CD233" s="773"/>
      <c r="CE233" s="773"/>
      <c r="CF233" s="773"/>
      <c r="CG233" s="773"/>
      <c r="CH233" s="773"/>
      <c r="CI233" s="773"/>
      <c r="CJ233" s="773"/>
      <c r="CK233" s="773"/>
      <c r="CL233" s="773"/>
      <c r="CM233" s="773"/>
      <c r="CN233" s="773"/>
      <c r="CO233" s="773"/>
    </row>
    <row r="234" spans="12:93" ht="15.6">
      <c r="L234" s="773"/>
      <c r="M234" s="773"/>
      <c r="N234" s="773"/>
      <c r="O234" s="773"/>
      <c r="P234" s="773"/>
      <c r="Q234" s="773"/>
      <c r="R234" s="773"/>
      <c r="S234" s="773"/>
      <c r="T234" s="773"/>
      <c r="U234" s="773"/>
      <c r="V234" s="773"/>
      <c r="W234" s="773"/>
      <c r="X234" s="773"/>
      <c r="Y234" s="773"/>
      <c r="Z234" s="773"/>
      <c r="AA234" s="773"/>
      <c r="AB234" s="773"/>
      <c r="AC234" s="773"/>
      <c r="AD234" s="773"/>
      <c r="AE234" s="773"/>
      <c r="AF234" s="773"/>
      <c r="AG234" s="773"/>
      <c r="AH234" s="773"/>
      <c r="AI234" s="773"/>
      <c r="AJ234" s="773"/>
      <c r="AK234" s="773"/>
      <c r="AL234" s="773"/>
      <c r="AM234" s="773"/>
      <c r="AN234" s="773"/>
      <c r="AO234" s="773"/>
      <c r="AP234" s="773"/>
      <c r="AQ234" s="773"/>
      <c r="AR234" s="773"/>
      <c r="AS234" s="773"/>
      <c r="AT234" s="773"/>
      <c r="AU234" s="773"/>
      <c r="AV234" s="773"/>
      <c r="AW234" s="773"/>
      <c r="AX234" s="773"/>
      <c r="AY234" s="773"/>
      <c r="AZ234" s="773"/>
      <c r="BA234" s="773"/>
      <c r="BB234" s="773"/>
      <c r="BC234" s="773"/>
      <c r="BD234" s="773"/>
      <c r="BE234" s="773"/>
      <c r="BF234" s="773"/>
      <c r="BG234" s="773"/>
      <c r="BH234" s="773"/>
      <c r="BI234" s="773"/>
      <c r="BJ234" s="773"/>
      <c r="BK234" s="773"/>
      <c r="BL234" s="773"/>
      <c r="BM234" s="773"/>
      <c r="BN234" s="773"/>
      <c r="BO234" s="773"/>
      <c r="BP234" s="773"/>
      <c r="BQ234" s="773"/>
      <c r="BR234" s="773"/>
      <c r="BS234" s="773"/>
      <c r="BT234" s="773"/>
      <c r="BU234" s="773"/>
      <c r="BV234" s="773"/>
      <c r="BW234" s="773"/>
      <c r="BX234" s="773"/>
      <c r="BY234" s="773"/>
      <c r="BZ234" s="773"/>
      <c r="CA234" s="773"/>
      <c r="CB234" s="773"/>
      <c r="CC234" s="773"/>
      <c r="CD234" s="773"/>
      <c r="CE234" s="773"/>
      <c r="CF234" s="773"/>
      <c r="CG234" s="773"/>
      <c r="CH234" s="773"/>
      <c r="CI234" s="773"/>
      <c r="CJ234" s="773"/>
      <c r="CK234" s="773"/>
      <c r="CL234" s="773"/>
      <c r="CM234" s="773"/>
      <c r="CN234" s="773"/>
      <c r="CO234" s="773"/>
    </row>
    <row r="235" spans="12:93" ht="15.6">
      <c r="L235" s="773"/>
      <c r="M235" s="773"/>
      <c r="N235" s="773"/>
      <c r="O235" s="773"/>
      <c r="P235" s="773"/>
      <c r="Q235" s="773"/>
      <c r="R235" s="773"/>
      <c r="S235" s="773"/>
      <c r="T235" s="773"/>
      <c r="U235" s="773"/>
      <c r="V235" s="773"/>
      <c r="W235" s="773"/>
      <c r="X235" s="773"/>
      <c r="Y235" s="773"/>
      <c r="Z235" s="773"/>
      <c r="AA235" s="773"/>
      <c r="AB235" s="773"/>
      <c r="AC235" s="773"/>
      <c r="AD235" s="773"/>
      <c r="AE235" s="773"/>
      <c r="AF235" s="773"/>
      <c r="AG235" s="773"/>
      <c r="AH235" s="773"/>
      <c r="AI235" s="773"/>
      <c r="AJ235" s="773"/>
      <c r="AK235" s="773"/>
      <c r="AL235" s="773"/>
      <c r="AM235" s="773"/>
      <c r="AN235" s="773"/>
      <c r="AO235" s="773"/>
      <c r="AP235" s="773"/>
      <c r="AQ235" s="773"/>
      <c r="AR235" s="773"/>
      <c r="AS235" s="773"/>
      <c r="AT235" s="773"/>
      <c r="AU235" s="773"/>
      <c r="AV235" s="773"/>
      <c r="AW235" s="773"/>
      <c r="AX235" s="773"/>
      <c r="AY235" s="773"/>
      <c r="AZ235" s="773"/>
      <c r="BA235" s="773"/>
      <c r="BB235" s="773"/>
      <c r="BC235" s="773"/>
      <c r="BD235" s="773"/>
      <c r="BE235" s="773"/>
      <c r="BF235" s="773"/>
      <c r="BG235" s="773"/>
      <c r="BH235" s="773"/>
      <c r="BI235" s="773"/>
      <c r="BJ235" s="773"/>
      <c r="BK235" s="773"/>
      <c r="BL235" s="773"/>
      <c r="BM235" s="773"/>
      <c r="BN235" s="773"/>
      <c r="BO235" s="773"/>
      <c r="BP235" s="773"/>
      <c r="BQ235" s="773"/>
      <c r="BR235" s="773"/>
      <c r="BS235" s="773"/>
      <c r="BT235" s="773"/>
      <c r="BU235" s="773"/>
      <c r="BV235" s="773"/>
      <c r="BW235" s="773"/>
      <c r="BX235" s="773"/>
      <c r="BY235" s="773"/>
      <c r="BZ235" s="773"/>
      <c r="CA235" s="773"/>
      <c r="CB235" s="773"/>
      <c r="CC235" s="773"/>
      <c r="CD235" s="773"/>
      <c r="CE235" s="773"/>
      <c r="CF235" s="773"/>
      <c r="CG235" s="773"/>
      <c r="CH235" s="773"/>
      <c r="CI235" s="773"/>
      <c r="CJ235" s="773"/>
      <c r="CK235" s="773"/>
      <c r="CL235" s="773"/>
      <c r="CM235" s="773"/>
      <c r="CN235" s="773"/>
      <c r="CO235" s="773"/>
    </row>
    <row r="236" spans="12:93" ht="15.6">
      <c r="L236" s="773"/>
      <c r="M236" s="773"/>
      <c r="N236" s="773"/>
      <c r="O236" s="773"/>
      <c r="P236" s="773"/>
      <c r="Q236" s="773"/>
      <c r="R236" s="773"/>
      <c r="S236" s="773"/>
      <c r="T236" s="773"/>
      <c r="U236" s="773"/>
      <c r="V236" s="773"/>
      <c r="W236" s="773"/>
      <c r="X236" s="773"/>
      <c r="Y236" s="773"/>
      <c r="Z236" s="773"/>
      <c r="AA236" s="773"/>
      <c r="AB236" s="773"/>
      <c r="AC236" s="773"/>
      <c r="AD236" s="773"/>
      <c r="AE236" s="773"/>
      <c r="AF236" s="773"/>
      <c r="AG236" s="773"/>
      <c r="AH236" s="773"/>
      <c r="AI236" s="773"/>
      <c r="AJ236" s="773"/>
      <c r="AK236" s="773"/>
      <c r="AL236" s="773"/>
      <c r="AM236" s="773"/>
      <c r="AN236" s="773"/>
      <c r="AO236" s="773"/>
      <c r="AP236" s="773"/>
      <c r="AQ236" s="773"/>
      <c r="AR236" s="773"/>
      <c r="AS236" s="773"/>
      <c r="AT236" s="773"/>
      <c r="AU236" s="773"/>
      <c r="AV236" s="773"/>
      <c r="AW236" s="773"/>
      <c r="AX236" s="773"/>
      <c r="AY236" s="773"/>
      <c r="AZ236" s="773"/>
      <c r="BA236" s="773"/>
      <c r="BB236" s="773"/>
      <c r="BC236" s="773"/>
      <c r="BD236" s="773"/>
      <c r="BE236" s="773"/>
      <c r="BF236" s="773"/>
      <c r="BG236" s="773"/>
      <c r="BH236" s="773"/>
      <c r="BI236" s="773"/>
      <c r="BJ236" s="773"/>
      <c r="BK236" s="773"/>
      <c r="BL236" s="773"/>
      <c r="BM236" s="773"/>
      <c r="BN236" s="773"/>
      <c r="BO236" s="773"/>
      <c r="BP236" s="773"/>
      <c r="BQ236" s="773"/>
      <c r="BR236" s="773"/>
      <c r="BS236" s="773"/>
      <c r="BT236" s="773"/>
      <c r="BU236" s="773"/>
      <c r="BV236" s="773"/>
      <c r="BW236" s="773"/>
      <c r="BX236" s="773"/>
      <c r="BY236" s="773"/>
      <c r="BZ236" s="773"/>
      <c r="CA236" s="773"/>
      <c r="CB236" s="773"/>
      <c r="CC236" s="773"/>
      <c r="CD236" s="773"/>
      <c r="CE236" s="773"/>
      <c r="CF236" s="773"/>
      <c r="CG236" s="773"/>
      <c r="CH236" s="773"/>
      <c r="CI236" s="773"/>
      <c r="CJ236" s="773"/>
      <c r="CK236" s="773"/>
      <c r="CL236" s="773"/>
      <c r="CM236" s="773"/>
      <c r="CN236" s="773"/>
      <c r="CO236" s="773"/>
    </row>
    <row r="237" spans="12:93" ht="15.6">
      <c r="L237" s="773"/>
      <c r="M237" s="773"/>
      <c r="N237" s="773"/>
      <c r="O237" s="773"/>
      <c r="P237" s="773"/>
      <c r="Q237" s="773"/>
      <c r="R237" s="773"/>
      <c r="S237" s="773"/>
      <c r="T237" s="773"/>
      <c r="U237" s="773"/>
      <c r="V237" s="773"/>
      <c r="W237" s="773"/>
      <c r="X237" s="773"/>
      <c r="Y237" s="773"/>
      <c r="Z237" s="773"/>
      <c r="AA237" s="773"/>
      <c r="AB237" s="773"/>
      <c r="AC237" s="773"/>
      <c r="AD237" s="773"/>
      <c r="AE237" s="773"/>
      <c r="AF237" s="773"/>
      <c r="AG237" s="773"/>
      <c r="AH237" s="773"/>
      <c r="AI237" s="773"/>
      <c r="AJ237" s="773"/>
      <c r="AK237" s="773"/>
      <c r="AL237" s="773"/>
      <c r="AM237" s="773"/>
      <c r="AN237" s="773"/>
      <c r="AO237" s="773"/>
      <c r="AP237" s="773"/>
      <c r="AQ237" s="773"/>
      <c r="AR237" s="773"/>
      <c r="AS237" s="773"/>
      <c r="AT237" s="773"/>
      <c r="AU237" s="773"/>
      <c r="AV237" s="773"/>
      <c r="AW237" s="773"/>
      <c r="AX237" s="773"/>
      <c r="AY237" s="773"/>
      <c r="AZ237" s="773"/>
      <c r="BA237" s="773"/>
      <c r="BB237" s="773"/>
      <c r="BC237" s="773"/>
      <c r="BD237" s="773"/>
      <c r="BE237" s="773"/>
      <c r="BF237" s="773"/>
      <c r="BG237" s="773"/>
      <c r="BH237" s="773"/>
      <c r="BI237" s="773"/>
      <c r="BJ237" s="773"/>
      <c r="BK237" s="773"/>
      <c r="BL237" s="773"/>
      <c r="BM237" s="773"/>
      <c r="BN237" s="773"/>
      <c r="BO237" s="773"/>
      <c r="BP237" s="773"/>
      <c r="BQ237" s="773"/>
      <c r="BR237" s="773"/>
      <c r="BS237" s="773"/>
      <c r="BT237" s="773"/>
      <c r="BU237" s="773"/>
      <c r="BV237" s="773"/>
      <c r="BW237" s="773"/>
      <c r="BX237" s="773"/>
      <c r="BY237" s="773"/>
      <c r="BZ237" s="773"/>
      <c r="CA237" s="773"/>
      <c r="CB237" s="773"/>
      <c r="CC237" s="773"/>
      <c r="CD237" s="773"/>
      <c r="CE237" s="773"/>
      <c r="CF237" s="773"/>
      <c r="CG237" s="773"/>
      <c r="CH237" s="773"/>
      <c r="CI237" s="773"/>
      <c r="CJ237" s="773"/>
      <c r="CK237" s="773"/>
      <c r="CL237" s="773"/>
      <c r="CM237" s="773"/>
      <c r="CN237" s="773"/>
      <c r="CO237" s="773"/>
    </row>
    <row r="238" spans="12:93" ht="15.6">
      <c r="L238" s="773"/>
      <c r="M238" s="773"/>
      <c r="N238" s="773"/>
      <c r="O238" s="773"/>
      <c r="P238" s="773"/>
      <c r="Q238" s="773"/>
      <c r="R238" s="773"/>
      <c r="S238" s="773"/>
      <c r="T238" s="773"/>
      <c r="U238" s="773"/>
      <c r="V238" s="773"/>
      <c r="W238" s="773"/>
      <c r="X238" s="773"/>
      <c r="Y238" s="773"/>
      <c r="Z238" s="773"/>
      <c r="AA238" s="773"/>
      <c r="AB238" s="773"/>
      <c r="AC238" s="773"/>
      <c r="AD238" s="773"/>
      <c r="AE238" s="773"/>
      <c r="AF238" s="773"/>
      <c r="AG238" s="773"/>
      <c r="AH238" s="773"/>
      <c r="AI238" s="773"/>
      <c r="AJ238" s="773"/>
      <c r="AK238" s="773"/>
      <c r="AL238" s="773"/>
      <c r="AM238" s="773"/>
      <c r="AN238" s="773"/>
      <c r="AO238" s="773"/>
      <c r="AP238" s="773"/>
      <c r="AQ238" s="773"/>
      <c r="AR238" s="773"/>
      <c r="AS238" s="773"/>
      <c r="AT238" s="773"/>
      <c r="AU238" s="773"/>
      <c r="AV238" s="773"/>
      <c r="AW238" s="773"/>
      <c r="AX238" s="773"/>
      <c r="AY238" s="773"/>
      <c r="AZ238" s="773"/>
      <c r="BA238" s="773"/>
      <c r="BB238" s="773"/>
      <c r="BC238" s="773"/>
      <c r="BD238" s="773"/>
      <c r="BE238" s="773"/>
      <c r="BF238" s="773"/>
      <c r="BG238" s="773"/>
      <c r="BH238" s="773"/>
      <c r="BI238" s="773"/>
      <c r="BJ238" s="773"/>
      <c r="BK238" s="773"/>
      <c r="BL238" s="773"/>
      <c r="BM238" s="773"/>
      <c r="BN238" s="773"/>
      <c r="BO238" s="773"/>
      <c r="BP238" s="773"/>
      <c r="BQ238" s="773"/>
      <c r="BR238" s="773"/>
      <c r="BS238" s="773"/>
      <c r="BT238" s="773"/>
      <c r="BU238" s="773"/>
      <c r="BV238" s="773"/>
      <c r="BW238" s="773"/>
      <c r="BX238" s="773"/>
      <c r="BY238" s="773"/>
      <c r="BZ238" s="773"/>
      <c r="CA238" s="773"/>
      <c r="CB238" s="773"/>
      <c r="CC238" s="773"/>
      <c r="CD238" s="773"/>
      <c r="CE238" s="773"/>
      <c r="CF238" s="773"/>
      <c r="CG238" s="773"/>
      <c r="CH238" s="773"/>
      <c r="CI238" s="773"/>
      <c r="CJ238" s="773"/>
      <c r="CK238" s="773"/>
      <c r="CL238" s="773"/>
      <c r="CM238" s="773"/>
      <c r="CN238" s="773"/>
      <c r="CO238" s="773"/>
    </row>
    <row r="239" spans="12:93" ht="15.6">
      <c r="L239" s="773"/>
      <c r="M239" s="773"/>
      <c r="N239" s="773"/>
      <c r="O239" s="773"/>
      <c r="P239" s="773"/>
      <c r="Q239" s="773"/>
      <c r="R239" s="773"/>
      <c r="S239" s="773"/>
      <c r="T239" s="773"/>
      <c r="U239" s="773"/>
      <c r="V239" s="773"/>
      <c r="W239" s="773"/>
      <c r="X239" s="773"/>
      <c r="Y239" s="773"/>
      <c r="Z239" s="773"/>
      <c r="AA239" s="773"/>
      <c r="AB239" s="773"/>
      <c r="AC239" s="773"/>
      <c r="AD239" s="773"/>
      <c r="AE239" s="773"/>
      <c r="AF239" s="773"/>
      <c r="AG239" s="773"/>
      <c r="AH239" s="773"/>
      <c r="AI239" s="773"/>
      <c r="AJ239" s="773"/>
      <c r="AK239" s="773"/>
      <c r="AL239" s="773"/>
      <c r="AM239" s="773"/>
      <c r="AN239" s="773"/>
      <c r="AO239" s="773"/>
      <c r="AP239" s="773"/>
      <c r="AQ239" s="773"/>
      <c r="AR239" s="773"/>
      <c r="AS239" s="773"/>
      <c r="AT239" s="773"/>
      <c r="AU239" s="773"/>
      <c r="AV239" s="773"/>
      <c r="AW239" s="773"/>
      <c r="AX239" s="773"/>
      <c r="AY239" s="773"/>
      <c r="AZ239" s="773"/>
      <c r="BA239" s="773"/>
      <c r="BB239" s="773"/>
      <c r="BC239" s="773"/>
      <c r="BD239" s="773"/>
      <c r="BE239" s="773"/>
      <c r="BF239" s="773"/>
      <c r="BG239" s="773"/>
      <c r="BH239" s="773"/>
      <c r="BI239" s="773"/>
      <c r="BJ239" s="773"/>
      <c r="BK239" s="773"/>
      <c r="BL239" s="773"/>
      <c r="BM239" s="773"/>
      <c r="BN239" s="773"/>
      <c r="BO239" s="773"/>
      <c r="BP239" s="773"/>
      <c r="BQ239" s="773"/>
      <c r="BR239" s="773"/>
      <c r="BS239" s="773"/>
      <c r="BT239" s="773"/>
      <c r="BU239" s="773"/>
      <c r="BV239" s="773"/>
      <c r="BW239" s="773"/>
      <c r="BX239" s="773"/>
      <c r="BY239" s="773"/>
      <c r="BZ239" s="773"/>
      <c r="CA239" s="773"/>
      <c r="CB239" s="773"/>
      <c r="CC239" s="773"/>
      <c r="CD239" s="773"/>
      <c r="CE239" s="773"/>
      <c r="CF239" s="773"/>
      <c r="CG239" s="773"/>
      <c r="CH239" s="773"/>
      <c r="CI239" s="773"/>
      <c r="CJ239" s="773"/>
      <c r="CK239" s="773"/>
      <c r="CL239" s="773"/>
      <c r="CM239" s="773"/>
      <c r="CN239" s="773"/>
      <c r="CO239" s="773"/>
    </row>
    <row r="240" spans="12:93" ht="15.6">
      <c r="L240" s="773"/>
      <c r="M240" s="773"/>
      <c r="N240" s="773"/>
      <c r="O240" s="773"/>
      <c r="P240" s="773"/>
      <c r="Q240" s="773"/>
      <c r="R240" s="773"/>
      <c r="S240" s="773"/>
      <c r="T240" s="773"/>
      <c r="U240" s="773"/>
      <c r="V240" s="773"/>
      <c r="W240" s="773"/>
      <c r="X240" s="773"/>
      <c r="Y240" s="773"/>
      <c r="Z240" s="773"/>
      <c r="AA240" s="773"/>
      <c r="AB240" s="773"/>
      <c r="AC240" s="773"/>
      <c r="AD240" s="773"/>
      <c r="AE240" s="773"/>
      <c r="AF240" s="773"/>
      <c r="AG240" s="773"/>
      <c r="AH240" s="773"/>
      <c r="AI240" s="773"/>
      <c r="AJ240" s="773"/>
      <c r="AK240" s="773"/>
      <c r="AL240" s="773"/>
      <c r="AM240" s="773"/>
      <c r="AN240" s="773"/>
      <c r="AO240" s="773"/>
      <c r="AP240" s="773"/>
      <c r="AQ240" s="773"/>
      <c r="AR240" s="773"/>
      <c r="AS240" s="773"/>
      <c r="AT240" s="773"/>
      <c r="AU240" s="773"/>
      <c r="AV240" s="773"/>
      <c r="AW240" s="773"/>
      <c r="AX240" s="773"/>
      <c r="AY240" s="773"/>
      <c r="AZ240" s="773"/>
      <c r="BA240" s="773"/>
      <c r="BB240" s="773"/>
      <c r="BC240" s="773"/>
      <c r="BD240" s="773"/>
      <c r="BE240" s="773"/>
      <c r="BF240" s="773"/>
      <c r="BG240" s="773"/>
      <c r="BH240" s="773"/>
      <c r="BI240" s="773"/>
      <c r="BJ240" s="773"/>
      <c r="BK240" s="773"/>
      <c r="BL240" s="773"/>
      <c r="BM240" s="773"/>
      <c r="BN240" s="773"/>
      <c r="BO240" s="773"/>
      <c r="BP240" s="773"/>
      <c r="BQ240" s="773"/>
      <c r="BR240" s="773"/>
      <c r="BS240" s="773"/>
      <c r="BT240" s="773"/>
      <c r="BU240" s="773"/>
      <c r="BV240" s="773"/>
      <c r="BW240" s="773"/>
      <c r="BX240" s="773"/>
      <c r="BY240" s="773"/>
      <c r="BZ240" s="773"/>
      <c r="CA240" s="773"/>
      <c r="CB240" s="773"/>
      <c r="CC240" s="773"/>
      <c r="CD240" s="773"/>
      <c r="CE240" s="773"/>
      <c r="CF240" s="773"/>
      <c r="CG240" s="773"/>
      <c r="CH240" s="773"/>
      <c r="CI240" s="773"/>
      <c r="CJ240" s="773"/>
      <c r="CK240" s="773"/>
      <c r="CL240" s="773"/>
      <c r="CM240" s="773"/>
      <c r="CN240" s="773"/>
      <c r="CO240" s="773"/>
    </row>
    <row r="241" spans="12:93" ht="15.6">
      <c r="L241" s="773"/>
      <c r="M241" s="773"/>
      <c r="N241" s="773"/>
      <c r="O241" s="773"/>
      <c r="P241" s="773"/>
      <c r="Q241" s="773"/>
      <c r="R241" s="773"/>
      <c r="S241" s="773"/>
      <c r="T241" s="773"/>
      <c r="U241" s="773"/>
      <c r="V241" s="773"/>
      <c r="W241" s="773"/>
      <c r="X241" s="773"/>
      <c r="Y241" s="773"/>
      <c r="Z241" s="773"/>
      <c r="AA241" s="773"/>
      <c r="AB241" s="773"/>
      <c r="AC241" s="773"/>
      <c r="AD241" s="773"/>
      <c r="AE241" s="773"/>
      <c r="AF241" s="773"/>
      <c r="AG241" s="773"/>
      <c r="AH241" s="773"/>
      <c r="AI241" s="773"/>
      <c r="AJ241" s="773"/>
      <c r="AK241" s="773"/>
      <c r="AL241" s="773"/>
      <c r="AM241" s="773"/>
      <c r="AN241" s="773"/>
      <c r="AO241" s="773"/>
      <c r="AP241" s="773"/>
      <c r="AQ241" s="773"/>
      <c r="AR241" s="773"/>
      <c r="AS241" s="773"/>
      <c r="AT241" s="773"/>
      <c r="AU241" s="773"/>
      <c r="AV241" s="773"/>
      <c r="AW241" s="773"/>
      <c r="AX241" s="773"/>
      <c r="AY241" s="773"/>
      <c r="AZ241" s="773"/>
      <c r="BA241" s="773"/>
      <c r="BB241" s="773"/>
      <c r="BC241" s="773"/>
      <c r="BD241" s="773"/>
      <c r="BE241" s="773"/>
      <c r="BF241" s="773"/>
      <c r="BG241" s="773"/>
      <c r="BH241" s="773"/>
      <c r="BI241" s="773"/>
      <c r="BJ241" s="773"/>
      <c r="BK241" s="773"/>
      <c r="BL241" s="773"/>
      <c r="BM241" s="773"/>
      <c r="BN241" s="773"/>
      <c r="BO241" s="773"/>
      <c r="BP241" s="773"/>
      <c r="BQ241" s="773"/>
      <c r="BR241" s="773"/>
      <c r="BS241" s="773"/>
      <c r="BT241" s="773"/>
      <c r="BU241" s="773"/>
      <c r="BV241" s="773"/>
      <c r="BW241" s="773"/>
      <c r="BX241" s="773"/>
      <c r="BY241" s="773"/>
      <c r="BZ241" s="773"/>
      <c r="CA241" s="773"/>
      <c r="CB241" s="773"/>
      <c r="CC241" s="773"/>
      <c r="CD241" s="773"/>
      <c r="CE241" s="773"/>
      <c r="CF241" s="773"/>
      <c r="CG241" s="773"/>
      <c r="CH241" s="773"/>
      <c r="CI241" s="773"/>
      <c r="CJ241" s="773"/>
      <c r="CK241" s="773"/>
      <c r="CL241" s="773"/>
      <c r="CM241" s="773"/>
      <c r="CN241" s="773"/>
      <c r="CO241" s="773"/>
    </row>
    <row r="242" spans="12:93" ht="15.6">
      <c r="L242" s="773"/>
      <c r="M242" s="773"/>
      <c r="N242" s="773"/>
      <c r="O242" s="773"/>
      <c r="P242" s="773"/>
      <c r="Q242" s="773"/>
      <c r="R242" s="773"/>
      <c r="S242" s="773"/>
      <c r="T242" s="773"/>
      <c r="U242" s="773"/>
      <c r="V242" s="773"/>
      <c r="W242" s="773"/>
      <c r="X242" s="773"/>
      <c r="Y242" s="773"/>
      <c r="Z242" s="773"/>
      <c r="AA242" s="773"/>
      <c r="AB242" s="773"/>
      <c r="AC242" s="773"/>
      <c r="AD242" s="773"/>
      <c r="AE242" s="773"/>
      <c r="AF242" s="773"/>
      <c r="AG242" s="773"/>
      <c r="AH242" s="773"/>
      <c r="AI242" s="773"/>
      <c r="AJ242" s="773"/>
      <c r="AK242" s="773"/>
      <c r="AL242" s="773"/>
      <c r="AM242" s="773"/>
      <c r="AN242" s="773"/>
      <c r="AO242" s="773"/>
      <c r="AP242" s="773"/>
      <c r="AQ242" s="773"/>
      <c r="AR242" s="773"/>
      <c r="AS242" s="773"/>
      <c r="AT242" s="773"/>
      <c r="AU242" s="773"/>
      <c r="AV242" s="773"/>
      <c r="AW242" s="773"/>
      <c r="AX242" s="773"/>
      <c r="AY242" s="773"/>
      <c r="AZ242" s="773"/>
      <c r="BA242" s="773"/>
      <c r="BB242" s="773"/>
      <c r="BC242" s="773"/>
      <c r="BD242" s="773"/>
      <c r="BE242" s="773"/>
      <c r="BF242" s="773"/>
      <c r="BG242" s="773"/>
      <c r="BH242" s="773"/>
      <c r="BI242" s="773"/>
      <c r="BJ242" s="773"/>
      <c r="BK242" s="773"/>
      <c r="BL242" s="773"/>
      <c r="BM242" s="773"/>
      <c r="BN242" s="773"/>
      <c r="BO242" s="773"/>
      <c r="BP242" s="773"/>
      <c r="BQ242" s="773"/>
      <c r="BR242" s="773"/>
      <c r="BS242" s="773"/>
      <c r="BT242" s="773"/>
      <c r="BU242" s="773"/>
      <c r="BV242" s="773"/>
      <c r="BW242" s="773"/>
      <c r="BX242" s="773"/>
      <c r="BY242" s="773"/>
      <c r="BZ242" s="773"/>
      <c r="CA242" s="773"/>
      <c r="CB242" s="773"/>
      <c r="CC242" s="773"/>
      <c r="CD242" s="773"/>
      <c r="CE242" s="773"/>
      <c r="CF242" s="773"/>
      <c r="CG242" s="773"/>
      <c r="CH242" s="773"/>
      <c r="CI242" s="773"/>
      <c r="CJ242" s="773"/>
      <c r="CK242" s="773"/>
      <c r="CL242" s="773"/>
      <c r="CM242" s="773"/>
      <c r="CN242" s="773"/>
      <c r="CO242" s="773"/>
    </row>
    <row r="243" spans="12:93" ht="15.6">
      <c r="L243" s="773"/>
      <c r="M243" s="773"/>
      <c r="N243" s="773"/>
      <c r="O243" s="773"/>
      <c r="P243" s="773"/>
      <c r="Q243" s="773"/>
      <c r="R243" s="773"/>
      <c r="S243" s="773"/>
      <c r="T243" s="773"/>
      <c r="U243" s="773"/>
      <c r="V243" s="773"/>
      <c r="W243" s="773"/>
      <c r="X243" s="773"/>
      <c r="Y243" s="773"/>
      <c r="Z243" s="773"/>
      <c r="AA243" s="773"/>
      <c r="AB243" s="773"/>
      <c r="AC243" s="773"/>
      <c r="AD243" s="773"/>
      <c r="AE243" s="773"/>
      <c r="AF243" s="773"/>
      <c r="AG243" s="773"/>
      <c r="AH243" s="773"/>
      <c r="AI243" s="773"/>
      <c r="AJ243" s="773"/>
      <c r="AK243" s="773"/>
      <c r="AL243" s="773"/>
      <c r="AM243" s="773"/>
      <c r="AN243" s="773"/>
      <c r="AO243" s="773"/>
      <c r="AP243" s="773"/>
      <c r="AQ243" s="773"/>
      <c r="AR243" s="773"/>
      <c r="AS243" s="773"/>
      <c r="AT243" s="773"/>
      <c r="AU243" s="773"/>
      <c r="AV243" s="773"/>
      <c r="AW243" s="773"/>
      <c r="AX243" s="773"/>
      <c r="AY243" s="773"/>
      <c r="AZ243" s="773"/>
      <c r="BA243" s="773"/>
      <c r="BB243" s="773"/>
      <c r="BC243" s="773"/>
      <c r="BD243" s="773"/>
      <c r="BE243" s="773"/>
      <c r="BF243" s="773"/>
      <c r="BG243" s="773"/>
      <c r="BH243" s="773"/>
      <c r="BI243" s="773"/>
      <c r="BJ243" s="773"/>
      <c r="BK243" s="773"/>
      <c r="BL243" s="773"/>
      <c r="BM243" s="773"/>
      <c r="BN243" s="773"/>
      <c r="BO243" s="773"/>
      <c r="BP243" s="773"/>
      <c r="BQ243" s="773"/>
      <c r="BR243" s="773"/>
      <c r="BS243" s="773"/>
      <c r="BT243" s="773"/>
      <c r="BU243" s="773"/>
      <c r="BV243" s="773"/>
      <c r="BW243" s="773"/>
      <c r="BX243" s="773"/>
      <c r="BY243" s="773"/>
      <c r="BZ243" s="773"/>
      <c r="CA243" s="773"/>
      <c r="CB243" s="773"/>
      <c r="CC243" s="773"/>
      <c r="CD243" s="773"/>
      <c r="CE243" s="773"/>
      <c r="CF243" s="773"/>
      <c r="CG243" s="773"/>
      <c r="CH243" s="773"/>
      <c r="CI243" s="773"/>
      <c r="CJ243" s="773"/>
      <c r="CK243" s="773"/>
      <c r="CL243" s="773"/>
      <c r="CM243" s="773"/>
      <c r="CN243" s="773"/>
      <c r="CO243" s="773"/>
    </row>
    <row r="244" spans="12:93" ht="15.6">
      <c r="L244" s="773"/>
      <c r="M244" s="773"/>
      <c r="N244" s="773"/>
      <c r="O244" s="773"/>
      <c r="P244" s="773"/>
      <c r="Q244" s="773"/>
      <c r="R244" s="773"/>
      <c r="S244" s="773"/>
      <c r="T244" s="773"/>
      <c r="U244" s="773"/>
      <c r="V244" s="773"/>
      <c r="W244" s="773"/>
      <c r="X244" s="773"/>
      <c r="Y244" s="773"/>
      <c r="Z244" s="773"/>
      <c r="AA244" s="773"/>
      <c r="AB244" s="773"/>
      <c r="AC244" s="773"/>
      <c r="AD244" s="773"/>
      <c r="AE244" s="773"/>
      <c r="AF244" s="773"/>
      <c r="AG244" s="773"/>
      <c r="AH244" s="773"/>
      <c r="AI244" s="773"/>
      <c r="AJ244" s="773"/>
      <c r="AK244" s="773"/>
      <c r="AL244" s="773"/>
      <c r="AM244" s="773"/>
      <c r="AN244" s="773"/>
      <c r="AO244" s="773"/>
      <c r="AP244" s="773"/>
      <c r="AQ244" s="773"/>
      <c r="AR244" s="773"/>
      <c r="AS244" s="773"/>
      <c r="AT244" s="773"/>
      <c r="AU244" s="773"/>
      <c r="AV244" s="773"/>
      <c r="AW244" s="773"/>
      <c r="AX244" s="773"/>
      <c r="AY244" s="773"/>
      <c r="AZ244" s="773"/>
      <c r="BA244" s="773"/>
      <c r="BB244" s="773"/>
      <c r="BC244" s="773"/>
      <c r="BD244" s="773"/>
      <c r="BE244" s="773"/>
      <c r="BF244" s="773"/>
      <c r="BG244" s="773"/>
      <c r="BH244" s="773"/>
      <c r="BI244" s="773"/>
      <c r="BJ244" s="773"/>
      <c r="BK244" s="773"/>
      <c r="BL244" s="773"/>
      <c r="BM244" s="773"/>
      <c r="BN244" s="773"/>
      <c r="BO244" s="773"/>
      <c r="BP244" s="773"/>
      <c r="BQ244" s="773"/>
      <c r="BR244" s="773"/>
      <c r="BS244" s="773"/>
      <c r="BT244" s="773"/>
      <c r="BU244" s="773"/>
      <c r="BV244" s="773"/>
      <c r="BW244" s="773"/>
      <c r="BX244" s="773"/>
      <c r="BY244" s="773"/>
      <c r="BZ244" s="773"/>
      <c r="CA244" s="773"/>
      <c r="CB244" s="773"/>
      <c r="CC244" s="773"/>
      <c r="CD244" s="773"/>
      <c r="CE244" s="773"/>
      <c r="CF244" s="773"/>
      <c r="CG244" s="773"/>
      <c r="CH244" s="773"/>
      <c r="CI244" s="773"/>
      <c r="CJ244" s="773"/>
      <c r="CK244" s="773"/>
      <c r="CL244" s="773"/>
      <c r="CM244" s="773"/>
      <c r="CN244" s="773"/>
      <c r="CO244" s="773"/>
    </row>
    <row r="245" spans="12:93" ht="15.6">
      <c r="L245" s="773"/>
      <c r="M245" s="773"/>
      <c r="N245" s="773"/>
      <c r="O245" s="773"/>
      <c r="P245" s="773"/>
      <c r="Q245" s="773"/>
      <c r="R245" s="773"/>
      <c r="S245" s="773"/>
      <c r="T245" s="773"/>
      <c r="U245" s="773"/>
      <c r="V245" s="773"/>
      <c r="W245" s="773"/>
      <c r="X245" s="773"/>
      <c r="Y245" s="773"/>
      <c r="Z245" s="773"/>
      <c r="AA245" s="773"/>
      <c r="AB245" s="773"/>
      <c r="AC245" s="773"/>
      <c r="AD245" s="773"/>
      <c r="AE245" s="773"/>
      <c r="AF245" s="773"/>
      <c r="AG245" s="773"/>
      <c r="AH245" s="773"/>
      <c r="AI245" s="773"/>
      <c r="AJ245" s="773"/>
      <c r="AK245" s="773"/>
      <c r="AL245" s="773"/>
      <c r="AM245" s="773"/>
      <c r="AN245" s="773"/>
      <c r="AO245" s="773"/>
      <c r="AP245" s="773"/>
      <c r="AQ245" s="773"/>
      <c r="AR245" s="773"/>
      <c r="AS245" s="773"/>
      <c r="AT245" s="773"/>
      <c r="AU245" s="773"/>
      <c r="AV245" s="773"/>
      <c r="AW245" s="773"/>
      <c r="AX245" s="773"/>
      <c r="AY245" s="773"/>
      <c r="AZ245" s="773"/>
      <c r="BA245" s="773"/>
      <c r="BB245" s="773"/>
      <c r="BC245" s="773"/>
      <c r="BD245" s="773"/>
      <c r="BE245" s="773"/>
      <c r="BF245" s="773"/>
      <c r="BG245" s="773"/>
      <c r="BH245" s="773"/>
      <c r="BI245" s="773"/>
      <c r="BJ245" s="773"/>
      <c r="BK245" s="773"/>
      <c r="BL245" s="773"/>
      <c r="BM245" s="773"/>
      <c r="BN245" s="773"/>
      <c r="BO245" s="773"/>
      <c r="BP245" s="773"/>
      <c r="BQ245" s="773"/>
      <c r="BR245" s="773"/>
      <c r="BS245" s="773"/>
      <c r="BT245" s="773"/>
      <c r="BU245" s="773"/>
      <c r="BV245" s="773"/>
      <c r="BW245" s="773"/>
      <c r="BX245" s="773"/>
      <c r="BY245" s="773"/>
      <c r="BZ245" s="773"/>
      <c r="CA245" s="773"/>
      <c r="CB245" s="773"/>
      <c r="CC245" s="773"/>
      <c r="CD245" s="773"/>
      <c r="CE245" s="773"/>
      <c r="CF245" s="773"/>
      <c r="CG245" s="773"/>
      <c r="CH245" s="773"/>
      <c r="CI245" s="773"/>
      <c r="CJ245" s="773"/>
      <c r="CK245" s="773"/>
      <c r="CL245" s="773"/>
      <c r="CM245" s="773"/>
      <c r="CN245" s="773"/>
      <c r="CO245" s="773"/>
    </row>
    <row r="246" spans="12:93" ht="15.6">
      <c r="L246" s="773"/>
      <c r="M246" s="773"/>
      <c r="N246" s="773"/>
      <c r="O246" s="773"/>
      <c r="P246" s="773"/>
      <c r="Q246" s="773"/>
      <c r="R246" s="773"/>
      <c r="S246" s="773"/>
      <c r="T246" s="773"/>
      <c r="U246" s="773"/>
      <c r="V246" s="773"/>
      <c r="W246" s="773"/>
      <c r="X246" s="773"/>
      <c r="Y246" s="773"/>
      <c r="Z246" s="773"/>
      <c r="AA246" s="773"/>
      <c r="AB246" s="773"/>
      <c r="AC246" s="773"/>
      <c r="AD246" s="773"/>
      <c r="AE246" s="773"/>
      <c r="AF246" s="773"/>
      <c r="AG246" s="773"/>
      <c r="AH246" s="773"/>
      <c r="AI246" s="773"/>
      <c r="AJ246" s="773"/>
      <c r="AK246" s="773"/>
      <c r="AL246" s="773"/>
      <c r="AM246" s="773"/>
      <c r="AN246" s="773"/>
      <c r="AO246" s="773"/>
      <c r="AP246" s="773"/>
      <c r="AQ246" s="773"/>
      <c r="AR246" s="773"/>
      <c r="AS246" s="773"/>
      <c r="AT246" s="773"/>
      <c r="AU246" s="773"/>
      <c r="AV246" s="773"/>
      <c r="AW246" s="773"/>
      <c r="AX246" s="773"/>
      <c r="AY246" s="773"/>
      <c r="AZ246" s="773"/>
      <c r="BA246" s="773"/>
      <c r="BB246" s="773"/>
      <c r="BC246" s="773"/>
      <c r="BD246" s="773"/>
      <c r="BE246" s="773"/>
      <c r="BF246" s="773"/>
      <c r="BG246" s="773"/>
      <c r="BH246" s="773"/>
      <c r="BI246" s="773"/>
      <c r="BJ246" s="773"/>
      <c r="BK246" s="773"/>
      <c r="BL246" s="773"/>
      <c r="BM246" s="773"/>
      <c r="BN246" s="773"/>
      <c r="BO246" s="773"/>
      <c r="BP246" s="773"/>
      <c r="BQ246" s="773"/>
      <c r="BR246" s="773"/>
      <c r="BS246" s="773"/>
      <c r="BT246" s="773"/>
      <c r="BU246" s="773"/>
      <c r="BV246" s="773"/>
      <c r="BW246" s="773"/>
      <c r="BX246" s="773"/>
      <c r="BY246" s="773"/>
      <c r="BZ246" s="773"/>
      <c r="CA246" s="773"/>
      <c r="CB246" s="773"/>
      <c r="CC246" s="773"/>
      <c r="CD246" s="773"/>
      <c r="CE246" s="773"/>
      <c r="CF246" s="773"/>
      <c r="CG246" s="773"/>
      <c r="CH246" s="773"/>
      <c r="CI246" s="773"/>
      <c r="CJ246" s="773"/>
      <c r="CK246" s="773"/>
      <c r="CL246" s="773"/>
      <c r="CM246" s="773"/>
      <c r="CN246" s="773"/>
      <c r="CO246" s="773"/>
    </row>
    <row r="247" spans="12:93" ht="15.6">
      <c r="L247" s="773"/>
      <c r="M247" s="773"/>
      <c r="N247" s="773"/>
      <c r="O247" s="773"/>
      <c r="P247" s="773"/>
      <c r="Q247" s="773"/>
      <c r="R247" s="773"/>
      <c r="S247" s="773"/>
      <c r="T247" s="773"/>
      <c r="U247" s="773"/>
      <c r="V247" s="773"/>
      <c r="W247" s="773"/>
      <c r="X247" s="773"/>
      <c r="Y247" s="773"/>
      <c r="Z247" s="773"/>
      <c r="AA247" s="773"/>
      <c r="AB247" s="773"/>
      <c r="AC247" s="773"/>
      <c r="AD247" s="773"/>
      <c r="AE247" s="773"/>
      <c r="AF247" s="773"/>
      <c r="AG247" s="773"/>
      <c r="AH247" s="773"/>
      <c r="AI247" s="773"/>
      <c r="AJ247" s="773"/>
      <c r="AK247" s="773"/>
      <c r="AL247" s="773"/>
      <c r="AM247" s="773"/>
      <c r="AN247" s="773"/>
      <c r="AO247" s="773"/>
      <c r="AP247" s="773"/>
      <c r="AQ247" s="773"/>
      <c r="AR247" s="773"/>
      <c r="AS247" s="773"/>
      <c r="AT247" s="773"/>
      <c r="AU247" s="773"/>
      <c r="AV247" s="773"/>
      <c r="AW247" s="773"/>
      <c r="AX247" s="773"/>
      <c r="AY247" s="773"/>
      <c r="AZ247" s="773"/>
      <c r="BA247" s="773"/>
      <c r="BB247" s="773"/>
      <c r="BC247" s="773"/>
      <c r="BD247" s="773"/>
      <c r="BE247" s="773"/>
      <c r="BF247" s="773"/>
      <c r="BG247" s="773"/>
      <c r="BH247" s="773"/>
      <c r="BI247" s="773"/>
      <c r="BJ247" s="773"/>
      <c r="BK247" s="773"/>
      <c r="BL247" s="773"/>
      <c r="BM247" s="773"/>
      <c r="BN247" s="773"/>
      <c r="BO247" s="773"/>
      <c r="BP247" s="773"/>
      <c r="BQ247" s="773"/>
      <c r="BR247" s="773"/>
      <c r="BS247" s="773"/>
      <c r="BT247" s="773"/>
      <c r="BU247" s="773"/>
      <c r="BV247" s="773"/>
      <c r="BW247" s="773"/>
      <c r="BX247" s="773"/>
      <c r="BY247" s="773"/>
      <c r="BZ247" s="773"/>
      <c r="CA247" s="773"/>
      <c r="CB247" s="773"/>
      <c r="CC247" s="773"/>
      <c r="CD247" s="773"/>
      <c r="CE247" s="773"/>
      <c r="CF247" s="773"/>
      <c r="CG247" s="773"/>
      <c r="CH247" s="773"/>
      <c r="CI247" s="773"/>
      <c r="CJ247" s="773"/>
      <c r="CK247" s="773"/>
      <c r="CL247" s="773"/>
      <c r="CM247" s="773"/>
      <c r="CN247" s="773"/>
      <c r="CO247" s="773"/>
    </row>
    <row r="248" spans="12:93" ht="15.6">
      <c r="L248" s="773"/>
      <c r="M248" s="773"/>
      <c r="N248" s="773"/>
      <c r="O248" s="773"/>
      <c r="P248" s="773"/>
      <c r="Q248" s="773"/>
      <c r="R248" s="773"/>
      <c r="S248" s="773"/>
      <c r="T248" s="773"/>
      <c r="U248" s="773"/>
      <c r="V248" s="773"/>
      <c r="W248" s="773"/>
      <c r="X248" s="773"/>
      <c r="Y248" s="773"/>
      <c r="Z248" s="773"/>
      <c r="AA248" s="773"/>
      <c r="AB248" s="773"/>
      <c r="AC248" s="773"/>
      <c r="AD248" s="773"/>
      <c r="AE248" s="773"/>
      <c r="AF248" s="773"/>
      <c r="AG248" s="773"/>
      <c r="AH248" s="773"/>
      <c r="AI248" s="773"/>
      <c r="AJ248" s="773"/>
      <c r="AK248" s="773"/>
      <c r="AL248" s="773"/>
      <c r="AM248" s="773"/>
      <c r="AN248" s="773"/>
      <c r="AO248" s="773"/>
      <c r="AP248" s="773"/>
      <c r="AQ248" s="773"/>
      <c r="AR248" s="773"/>
      <c r="AS248" s="773"/>
      <c r="AT248" s="773"/>
      <c r="AU248" s="773"/>
      <c r="AV248" s="773"/>
      <c r="AW248" s="773"/>
      <c r="AX248" s="773"/>
      <c r="AY248" s="773"/>
      <c r="AZ248" s="773"/>
      <c r="BA248" s="773"/>
      <c r="BB248" s="773"/>
      <c r="BC248" s="773"/>
      <c r="BD248" s="773"/>
      <c r="BE248" s="773"/>
      <c r="BF248" s="773"/>
      <c r="BG248" s="773"/>
      <c r="BH248" s="773"/>
      <c r="BI248" s="773"/>
      <c r="BJ248" s="773"/>
      <c r="BK248" s="773"/>
      <c r="BL248" s="773"/>
      <c r="BM248" s="773"/>
      <c r="BN248" s="773"/>
      <c r="BO248" s="773"/>
      <c r="BP248" s="773"/>
      <c r="BQ248" s="773"/>
      <c r="BR248" s="773"/>
      <c r="BS248" s="773"/>
      <c r="BT248" s="773"/>
      <c r="BU248" s="773"/>
      <c r="BV248" s="773"/>
      <c r="BW248" s="773"/>
      <c r="BX248" s="773"/>
      <c r="BY248" s="773"/>
      <c r="BZ248" s="773"/>
      <c r="CA248" s="773"/>
      <c r="CB248" s="773"/>
      <c r="CC248" s="773"/>
      <c r="CD248" s="773"/>
      <c r="CE248" s="773"/>
      <c r="CF248" s="773"/>
      <c r="CG248" s="773"/>
      <c r="CH248" s="773"/>
      <c r="CI248" s="773"/>
      <c r="CJ248" s="773"/>
      <c r="CK248" s="773"/>
      <c r="CL248" s="773"/>
      <c r="CM248" s="773"/>
      <c r="CN248" s="773"/>
      <c r="CO248" s="773"/>
    </row>
    <row r="249" spans="12:93" ht="15.6">
      <c r="L249" s="773"/>
      <c r="M249" s="773"/>
      <c r="N249" s="773"/>
      <c r="O249" s="773"/>
      <c r="P249" s="773"/>
      <c r="Q249" s="773"/>
      <c r="R249" s="773"/>
      <c r="S249" s="773"/>
      <c r="T249" s="773"/>
      <c r="U249" s="773"/>
      <c r="V249" s="773"/>
      <c r="W249" s="773"/>
      <c r="X249" s="773"/>
      <c r="Y249" s="773"/>
      <c r="Z249" s="773"/>
      <c r="AA249" s="773"/>
      <c r="AB249" s="773"/>
      <c r="AC249" s="773"/>
      <c r="AD249" s="773"/>
      <c r="AE249" s="773"/>
      <c r="AF249" s="773"/>
      <c r="AG249" s="773"/>
      <c r="AH249" s="773"/>
      <c r="AI249" s="773"/>
      <c r="AJ249" s="773"/>
      <c r="AK249" s="773"/>
      <c r="AL249" s="773"/>
      <c r="AM249" s="773"/>
      <c r="AN249" s="773"/>
      <c r="AO249" s="773"/>
      <c r="AP249" s="773"/>
      <c r="AQ249" s="773"/>
      <c r="AR249" s="773"/>
      <c r="AS249" s="773"/>
      <c r="AT249" s="773"/>
      <c r="AU249" s="773"/>
      <c r="AV249" s="773"/>
      <c r="AW249" s="773"/>
      <c r="AX249" s="773"/>
      <c r="AY249" s="773"/>
      <c r="AZ249" s="773"/>
      <c r="BA249" s="773"/>
      <c r="BB249" s="773"/>
      <c r="BC249" s="773"/>
      <c r="BD249" s="773"/>
      <c r="BE249" s="773"/>
      <c r="BF249" s="773"/>
      <c r="BG249" s="773"/>
      <c r="BH249" s="773"/>
      <c r="BI249" s="773"/>
      <c r="BJ249" s="773"/>
      <c r="BK249" s="773"/>
      <c r="BL249" s="773"/>
      <c r="BM249" s="773"/>
      <c r="BN249" s="773"/>
      <c r="BO249" s="773"/>
      <c r="BP249" s="773"/>
      <c r="BQ249" s="773"/>
      <c r="BR249" s="773"/>
      <c r="BS249" s="773"/>
      <c r="BT249" s="773"/>
      <c r="BU249" s="773"/>
      <c r="BV249" s="773"/>
      <c r="BW249" s="773"/>
      <c r="BX249" s="773"/>
      <c r="BY249" s="773"/>
      <c r="BZ249" s="773"/>
      <c r="CA249" s="773"/>
      <c r="CB249" s="773"/>
      <c r="CC249" s="773"/>
      <c r="CD249" s="773"/>
      <c r="CE249" s="773"/>
      <c r="CF249" s="773"/>
      <c r="CG249" s="773"/>
      <c r="CH249" s="773"/>
      <c r="CI249" s="773"/>
      <c r="CJ249" s="773"/>
      <c r="CK249" s="773"/>
      <c r="CL249" s="773"/>
      <c r="CM249" s="773"/>
      <c r="CN249" s="773"/>
      <c r="CO249" s="773"/>
    </row>
    <row r="250" spans="12:93" ht="15.6">
      <c r="L250" s="773"/>
      <c r="M250" s="773"/>
      <c r="N250" s="773"/>
      <c r="O250" s="773"/>
      <c r="P250" s="773"/>
      <c r="Q250" s="773"/>
      <c r="R250" s="773"/>
      <c r="S250" s="773"/>
      <c r="T250" s="773"/>
      <c r="U250" s="773"/>
      <c r="V250" s="773"/>
      <c r="W250" s="773"/>
      <c r="X250" s="773"/>
      <c r="Y250" s="773"/>
      <c r="Z250" s="773"/>
      <c r="AA250" s="773"/>
      <c r="AB250" s="773"/>
      <c r="AC250" s="773"/>
      <c r="AD250" s="773"/>
      <c r="AE250" s="773"/>
      <c r="AF250" s="773"/>
      <c r="AG250" s="773"/>
      <c r="AH250" s="773"/>
      <c r="AI250" s="773"/>
      <c r="AJ250" s="773"/>
      <c r="AK250" s="773"/>
      <c r="AL250" s="773"/>
      <c r="AM250" s="773"/>
      <c r="AN250" s="773"/>
      <c r="AO250" s="773"/>
      <c r="AP250" s="773"/>
      <c r="AQ250" s="773"/>
      <c r="AR250" s="773"/>
      <c r="AS250" s="773"/>
      <c r="AT250" s="773"/>
      <c r="AU250" s="773"/>
      <c r="AV250" s="773"/>
      <c r="AW250" s="773"/>
      <c r="AX250" s="773"/>
      <c r="AY250" s="773"/>
      <c r="AZ250" s="773"/>
      <c r="BA250" s="773"/>
      <c r="BB250" s="773"/>
      <c r="BC250" s="773"/>
      <c r="BD250" s="773"/>
      <c r="BE250" s="773"/>
      <c r="BF250" s="773"/>
      <c r="BG250" s="773"/>
      <c r="BH250" s="773"/>
      <c r="BI250" s="773"/>
      <c r="BJ250" s="773"/>
      <c r="BK250" s="773"/>
      <c r="BL250" s="773"/>
      <c r="BM250" s="773"/>
      <c r="BN250" s="773"/>
      <c r="BO250" s="773"/>
      <c r="BP250" s="773"/>
      <c r="BQ250" s="773"/>
      <c r="BR250" s="773"/>
      <c r="BS250" s="773"/>
      <c r="BT250" s="773"/>
      <c r="BU250" s="773"/>
      <c r="BV250" s="773"/>
      <c r="BW250" s="773"/>
      <c r="BX250" s="773"/>
      <c r="BY250" s="773"/>
      <c r="BZ250" s="773"/>
      <c r="CA250" s="773"/>
      <c r="CB250" s="773"/>
      <c r="CC250" s="773"/>
      <c r="CD250" s="773"/>
      <c r="CE250" s="773"/>
      <c r="CF250" s="773"/>
      <c r="CG250" s="773"/>
      <c r="CH250" s="773"/>
      <c r="CI250" s="773"/>
      <c r="CJ250" s="773"/>
      <c r="CK250" s="773"/>
      <c r="CL250" s="773"/>
      <c r="CM250" s="773"/>
      <c r="CN250" s="773"/>
      <c r="CO250" s="773"/>
    </row>
    <row r="251" spans="12:93" ht="15.6">
      <c r="L251" s="773"/>
      <c r="M251" s="773"/>
      <c r="N251" s="773"/>
      <c r="O251" s="773"/>
      <c r="P251" s="773"/>
      <c r="Q251" s="773"/>
      <c r="R251" s="773"/>
      <c r="S251" s="773"/>
      <c r="T251" s="773"/>
      <c r="U251" s="773"/>
      <c r="V251" s="773"/>
      <c r="W251" s="773"/>
      <c r="X251" s="773"/>
      <c r="Y251" s="773"/>
      <c r="Z251" s="773"/>
      <c r="AA251" s="773"/>
      <c r="AB251" s="773"/>
      <c r="AC251" s="773"/>
      <c r="AD251" s="773"/>
      <c r="AE251" s="773"/>
      <c r="AF251" s="773"/>
      <c r="AG251" s="773"/>
      <c r="AH251" s="773"/>
      <c r="AI251" s="773"/>
      <c r="AJ251" s="773"/>
      <c r="AK251" s="773"/>
      <c r="AL251" s="773"/>
      <c r="AM251" s="773"/>
      <c r="AN251" s="773"/>
      <c r="AO251" s="773"/>
      <c r="AP251" s="773"/>
      <c r="AQ251" s="773"/>
      <c r="AR251" s="773"/>
      <c r="AS251" s="773"/>
      <c r="AT251" s="773"/>
      <c r="AU251" s="773"/>
      <c r="AV251" s="773"/>
      <c r="AW251" s="773"/>
      <c r="AX251" s="773"/>
      <c r="AY251" s="773"/>
      <c r="AZ251" s="773"/>
      <c r="BA251" s="773"/>
      <c r="BB251" s="773"/>
      <c r="BC251" s="773"/>
      <c r="BD251" s="773"/>
      <c r="BE251" s="773"/>
      <c r="BF251" s="773"/>
      <c r="BG251" s="773"/>
      <c r="BH251" s="773"/>
      <c r="BI251" s="773"/>
      <c r="BJ251" s="773"/>
      <c r="BK251" s="773"/>
      <c r="BL251" s="773"/>
      <c r="BM251" s="773"/>
      <c r="BN251" s="773"/>
      <c r="BO251" s="773"/>
      <c r="BP251" s="773"/>
      <c r="BQ251" s="773"/>
      <c r="BR251" s="773"/>
      <c r="BS251" s="773"/>
      <c r="BT251" s="773"/>
      <c r="BU251" s="773"/>
      <c r="BV251" s="773"/>
      <c r="BW251" s="773"/>
      <c r="BX251" s="773"/>
      <c r="BY251" s="773"/>
      <c r="BZ251" s="773"/>
      <c r="CA251" s="773"/>
      <c r="CB251" s="773"/>
      <c r="CC251" s="773"/>
      <c r="CD251" s="773"/>
      <c r="CE251" s="773"/>
      <c r="CF251" s="773"/>
      <c r="CG251" s="773"/>
      <c r="CH251" s="773"/>
      <c r="CI251" s="773"/>
      <c r="CJ251" s="773"/>
      <c r="CK251" s="773"/>
      <c r="CL251" s="773"/>
      <c r="CM251" s="773"/>
      <c r="CN251" s="773"/>
      <c r="CO251" s="773"/>
    </row>
    <row r="252" spans="12:93" ht="15.6">
      <c r="L252" s="773"/>
      <c r="M252" s="773"/>
      <c r="N252" s="773"/>
      <c r="O252" s="773"/>
      <c r="P252" s="773"/>
      <c r="Q252" s="773"/>
      <c r="R252" s="773"/>
      <c r="S252" s="773"/>
      <c r="T252" s="773"/>
      <c r="U252" s="773"/>
      <c r="V252" s="773"/>
      <c r="W252" s="773"/>
      <c r="X252" s="773"/>
      <c r="Y252" s="773"/>
      <c r="Z252" s="773"/>
      <c r="AA252" s="773"/>
      <c r="AB252" s="773"/>
      <c r="AC252" s="773"/>
      <c r="AD252" s="773"/>
      <c r="AE252" s="773"/>
      <c r="AF252" s="773"/>
      <c r="AG252" s="773"/>
      <c r="AH252" s="773"/>
      <c r="AI252" s="773"/>
      <c r="AJ252" s="773"/>
      <c r="AK252" s="773"/>
      <c r="AL252" s="773"/>
      <c r="AM252" s="773"/>
      <c r="AN252" s="773"/>
      <c r="AO252" s="773"/>
      <c r="AP252" s="773"/>
      <c r="AQ252" s="773"/>
      <c r="AR252" s="773"/>
      <c r="AS252" s="773"/>
      <c r="AT252" s="773"/>
      <c r="AU252" s="773"/>
      <c r="AV252" s="773"/>
      <c r="AW252" s="773"/>
      <c r="AX252" s="773"/>
      <c r="AY252" s="773"/>
      <c r="AZ252" s="773"/>
      <c r="BA252" s="773"/>
      <c r="BB252" s="773"/>
      <c r="BC252" s="773"/>
      <c r="BD252" s="773"/>
      <c r="BE252" s="773"/>
      <c r="BF252" s="773"/>
      <c r="BG252" s="773"/>
      <c r="BH252" s="773"/>
      <c r="BI252" s="773"/>
      <c r="BJ252" s="773"/>
      <c r="BK252" s="773"/>
      <c r="BL252" s="773"/>
      <c r="BM252" s="773"/>
      <c r="BN252" s="773"/>
      <c r="BO252" s="773"/>
      <c r="BP252" s="773"/>
      <c r="BQ252" s="773"/>
      <c r="BR252" s="773"/>
      <c r="BS252" s="773"/>
      <c r="BT252" s="773"/>
      <c r="BU252" s="773"/>
      <c r="BV252" s="773"/>
      <c r="BW252" s="773"/>
      <c r="BX252" s="773"/>
      <c r="BY252" s="773"/>
      <c r="BZ252" s="773"/>
      <c r="CA252" s="773"/>
      <c r="CB252" s="773"/>
      <c r="CC252" s="773"/>
      <c r="CD252" s="773"/>
      <c r="CE252" s="773"/>
      <c r="CF252" s="773"/>
      <c r="CG252" s="773"/>
      <c r="CH252" s="773"/>
      <c r="CI252" s="773"/>
      <c r="CJ252" s="773"/>
      <c r="CK252" s="773"/>
      <c r="CL252" s="773"/>
      <c r="CM252" s="773"/>
      <c r="CN252" s="773"/>
      <c r="CO252" s="773"/>
    </row>
    <row r="253" spans="12:93" ht="15.6">
      <c r="L253" s="773"/>
      <c r="M253" s="773"/>
      <c r="N253" s="773"/>
      <c r="O253" s="773"/>
      <c r="P253" s="773"/>
      <c r="Q253" s="773"/>
      <c r="R253" s="773"/>
      <c r="S253" s="773"/>
      <c r="T253" s="773"/>
      <c r="U253" s="773"/>
      <c r="V253" s="773"/>
      <c r="W253" s="773"/>
      <c r="X253" s="773"/>
      <c r="Y253" s="773"/>
      <c r="Z253" s="773"/>
      <c r="AA253" s="773"/>
      <c r="AB253" s="773"/>
      <c r="AC253" s="773"/>
      <c r="AD253" s="773"/>
      <c r="AE253" s="773"/>
      <c r="AF253" s="773"/>
      <c r="AG253" s="773"/>
      <c r="AH253" s="773"/>
      <c r="AI253" s="773"/>
      <c r="AJ253" s="773"/>
      <c r="AK253" s="773"/>
      <c r="AL253" s="773"/>
      <c r="AM253" s="773"/>
      <c r="AN253" s="773"/>
      <c r="AO253" s="773"/>
      <c r="AP253" s="773"/>
      <c r="AQ253" s="773"/>
      <c r="AR253" s="773"/>
      <c r="AS253" s="773"/>
      <c r="AT253" s="773"/>
      <c r="AU253" s="773"/>
      <c r="AV253" s="773"/>
      <c r="AW253" s="773"/>
      <c r="AX253" s="773"/>
      <c r="AY253" s="773"/>
      <c r="AZ253" s="773"/>
      <c r="BA253" s="773"/>
      <c r="BB253" s="773"/>
      <c r="BC253" s="773"/>
      <c r="BD253" s="773"/>
      <c r="BE253" s="773"/>
      <c r="BF253" s="773"/>
      <c r="BG253" s="773"/>
      <c r="BH253" s="773"/>
      <c r="BI253" s="773"/>
      <c r="BJ253" s="773"/>
      <c r="BK253" s="773"/>
      <c r="BL253" s="773"/>
      <c r="BM253" s="773"/>
      <c r="BN253" s="773"/>
      <c r="BO253" s="773"/>
      <c r="BP253" s="773"/>
      <c r="BQ253" s="773"/>
      <c r="BR253" s="773"/>
      <c r="BS253" s="773"/>
      <c r="BT253" s="773"/>
      <c r="BU253" s="773"/>
      <c r="BV253" s="773"/>
      <c r="BW253" s="773"/>
      <c r="BX253" s="773"/>
      <c r="BY253" s="773"/>
      <c r="BZ253" s="773"/>
      <c r="CA253" s="773"/>
      <c r="CB253" s="773"/>
      <c r="CC253" s="773"/>
      <c r="CD253" s="773"/>
      <c r="CE253" s="773"/>
      <c r="CF253" s="773"/>
      <c r="CG253" s="773"/>
      <c r="CH253" s="773"/>
      <c r="CI253" s="773"/>
      <c r="CJ253" s="773"/>
      <c r="CK253" s="773"/>
      <c r="CL253" s="773"/>
      <c r="CM253" s="773"/>
      <c r="CN253" s="773"/>
      <c r="CO253" s="773"/>
    </row>
    <row r="254" spans="12:93" ht="15.6">
      <c r="L254" s="773"/>
      <c r="M254" s="773"/>
      <c r="N254" s="773"/>
      <c r="O254" s="773"/>
      <c r="P254" s="773"/>
      <c r="Q254" s="773"/>
      <c r="R254" s="773"/>
      <c r="S254" s="773"/>
      <c r="T254" s="773"/>
      <c r="U254" s="773"/>
      <c r="V254" s="773"/>
      <c r="W254" s="773"/>
      <c r="X254" s="773"/>
      <c r="Y254" s="773"/>
      <c r="Z254" s="773"/>
      <c r="AA254" s="773"/>
      <c r="AB254" s="773"/>
      <c r="AC254" s="773"/>
      <c r="AD254" s="773"/>
      <c r="AE254" s="773"/>
      <c r="AF254" s="773"/>
      <c r="AG254" s="773"/>
      <c r="AH254" s="773"/>
      <c r="AI254" s="773"/>
      <c r="AJ254" s="773"/>
      <c r="AK254" s="773"/>
      <c r="AL254" s="773"/>
      <c r="AM254" s="773"/>
      <c r="AN254" s="773"/>
      <c r="AO254" s="773"/>
      <c r="AP254" s="773"/>
      <c r="AQ254" s="773"/>
      <c r="AR254" s="773"/>
      <c r="AS254" s="773"/>
      <c r="AT254" s="773"/>
      <c r="AU254" s="773"/>
      <c r="AV254" s="773"/>
      <c r="AW254" s="773"/>
      <c r="AX254" s="773"/>
      <c r="AY254" s="773"/>
      <c r="AZ254" s="773"/>
      <c r="BA254" s="773"/>
      <c r="BB254" s="773"/>
      <c r="BC254" s="773"/>
      <c r="BD254" s="773"/>
      <c r="BE254" s="773"/>
      <c r="BF254" s="773"/>
      <c r="BG254" s="773"/>
      <c r="BH254" s="773"/>
      <c r="BI254" s="773"/>
      <c r="BJ254" s="773"/>
      <c r="BK254" s="773"/>
      <c r="BL254" s="773"/>
      <c r="BM254" s="773"/>
      <c r="BN254" s="773"/>
      <c r="BO254" s="773"/>
      <c r="BP254" s="773"/>
      <c r="BQ254" s="773"/>
      <c r="BR254" s="773"/>
      <c r="BS254" s="773"/>
      <c r="BT254" s="773"/>
      <c r="BU254" s="773"/>
      <c r="BV254" s="773"/>
      <c r="BW254" s="773"/>
      <c r="BX254" s="773"/>
      <c r="BY254" s="773"/>
      <c r="BZ254" s="773"/>
      <c r="CA254" s="773"/>
      <c r="CB254" s="773"/>
      <c r="CC254" s="773"/>
      <c r="CD254" s="773"/>
      <c r="CE254" s="773"/>
      <c r="CF254" s="773"/>
      <c r="CG254" s="773"/>
      <c r="CH254" s="773"/>
      <c r="CI254" s="773"/>
      <c r="CJ254" s="773"/>
      <c r="CK254" s="773"/>
      <c r="CL254" s="773"/>
      <c r="CM254" s="773"/>
      <c r="CN254" s="773"/>
      <c r="CO254" s="773"/>
    </row>
    <row r="255" spans="12:93" ht="15.6">
      <c r="L255" s="773"/>
      <c r="M255" s="773"/>
      <c r="N255" s="773"/>
      <c r="O255" s="773"/>
      <c r="P255" s="773"/>
      <c r="Q255" s="773"/>
      <c r="R255" s="773"/>
      <c r="S255" s="773"/>
      <c r="T255" s="773"/>
      <c r="U255" s="773"/>
      <c r="V255" s="773"/>
      <c r="W255" s="773"/>
      <c r="X255" s="773"/>
      <c r="Y255" s="773"/>
      <c r="Z255" s="773"/>
      <c r="AA255" s="773"/>
      <c r="AB255" s="773"/>
      <c r="AC255" s="773"/>
      <c r="AD255" s="773"/>
      <c r="AE255" s="773"/>
      <c r="AF255" s="773"/>
      <c r="AG255" s="773"/>
      <c r="AH255" s="773"/>
      <c r="AI255" s="773"/>
      <c r="AJ255" s="773"/>
      <c r="AK255" s="773"/>
      <c r="AL255" s="773"/>
      <c r="AM255" s="773"/>
      <c r="AN255" s="773"/>
      <c r="AO255" s="773"/>
      <c r="AP255" s="773"/>
      <c r="AQ255" s="773"/>
      <c r="AR255" s="773"/>
      <c r="AS255" s="773"/>
      <c r="AT255" s="773"/>
      <c r="AU255" s="773"/>
      <c r="AV255" s="773"/>
      <c r="AW255" s="773"/>
      <c r="AX255" s="773"/>
      <c r="AY255" s="773"/>
      <c r="AZ255" s="773"/>
      <c r="BA255" s="773"/>
      <c r="BB255" s="773"/>
      <c r="BC255" s="773"/>
      <c r="BD255" s="773"/>
      <c r="BE255" s="773"/>
      <c r="BF255" s="773"/>
      <c r="BG255" s="773"/>
      <c r="BH255" s="773"/>
      <c r="BI255" s="773"/>
      <c r="BJ255" s="773"/>
      <c r="BK255" s="773"/>
      <c r="BL255" s="773"/>
      <c r="BM255" s="773"/>
      <c r="BN255" s="773"/>
      <c r="BO255" s="773"/>
      <c r="BP255" s="773"/>
      <c r="BQ255" s="773"/>
      <c r="BR255" s="773"/>
      <c r="BS255" s="773"/>
      <c r="BT255" s="773"/>
      <c r="BU255" s="773"/>
      <c r="BV255" s="773"/>
      <c r="BW255" s="773"/>
      <c r="BX255" s="773"/>
      <c r="BY255" s="773"/>
      <c r="BZ255" s="773"/>
      <c r="CA255" s="773"/>
      <c r="CB255" s="773"/>
      <c r="CC255" s="773"/>
      <c r="CD255" s="773"/>
      <c r="CE255" s="773"/>
      <c r="CF255" s="773"/>
      <c r="CG255" s="773"/>
      <c r="CH255" s="773"/>
      <c r="CI255" s="773"/>
      <c r="CJ255" s="773"/>
      <c r="CK255" s="773"/>
      <c r="CL255" s="773"/>
      <c r="CM255" s="773"/>
      <c r="CN255" s="773"/>
      <c r="CO255" s="773"/>
    </row>
    <row r="256" spans="12:93" ht="15.6">
      <c r="L256" s="773"/>
      <c r="M256" s="773"/>
      <c r="N256" s="773"/>
      <c r="O256" s="773"/>
      <c r="P256" s="773"/>
      <c r="Q256" s="773"/>
      <c r="R256" s="773"/>
      <c r="S256" s="773"/>
      <c r="T256" s="773"/>
      <c r="U256" s="773"/>
      <c r="V256" s="773"/>
      <c r="W256" s="773"/>
      <c r="X256" s="773"/>
      <c r="Y256" s="773"/>
      <c r="Z256" s="773"/>
      <c r="AA256" s="773"/>
      <c r="AB256" s="773"/>
      <c r="AC256" s="773"/>
      <c r="AD256" s="773"/>
      <c r="AE256" s="773"/>
      <c r="AF256" s="773"/>
      <c r="AG256" s="773"/>
      <c r="AH256" s="773"/>
      <c r="AI256" s="773"/>
      <c r="AJ256" s="773"/>
      <c r="AK256" s="773"/>
      <c r="AL256" s="773"/>
      <c r="AM256" s="773"/>
      <c r="AN256" s="773"/>
      <c r="AO256" s="773"/>
      <c r="AP256" s="773"/>
      <c r="AQ256" s="773"/>
      <c r="AR256" s="773"/>
      <c r="AS256" s="773"/>
      <c r="AT256" s="773"/>
      <c r="AU256" s="773"/>
      <c r="AV256" s="773"/>
      <c r="AW256" s="773"/>
      <c r="AX256" s="773"/>
      <c r="AY256" s="773"/>
      <c r="AZ256" s="773"/>
      <c r="BA256" s="773"/>
      <c r="BB256" s="773"/>
      <c r="BC256" s="773"/>
      <c r="BD256" s="773"/>
      <c r="BE256" s="773"/>
      <c r="BF256" s="773"/>
      <c r="BG256" s="773"/>
      <c r="BH256" s="773"/>
      <c r="BI256" s="773"/>
      <c r="BJ256" s="773"/>
      <c r="BK256" s="773"/>
      <c r="BL256" s="773"/>
      <c r="BM256" s="773"/>
      <c r="BN256" s="773"/>
      <c r="BO256" s="773"/>
      <c r="BP256" s="773"/>
      <c r="BQ256" s="773"/>
      <c r="BR256" s="773"/>
      <c r="BS256" s="773"/>
      <c r="BT256" s="773"/>
      <c r="BU256" s="773"/>
      <c r="BV256" s="773"/>
      <c r="BW256" s="773"/>
      <c r="BX256" s="773"/>
      <c r="BY256" s="773"/>
      <c r="BZ256" s="773"/>
      <c r="CA256" s="773"/>
      <c r="CB256" s="773"/>
      <c r="CC256" s="773"/>
      <c r="CD256" s="773"/>
      <c r="CE256" s="773"/>
      <c r="CF256" s="773"/>
      <c r="CG256" s="773"/>
      <c r="CH256" s="773"/>
      <c r="CI256" s="773"/>
      <c r="CJ256" s="773"/>
      <c r="CK256" s="773"/>
      <c r="CL256" s="773"/>
      <c r="CM256" s="773"/>
      <c r="CN256" s="773"/>
      <c r="CO256" s="773"/>
    </row>
    <row r="257" spans="12:93" ht="15.6">
      <c r="L257" s="773"/>
      <c r="M257" s="773"/>
      <c r="N257" s="773"/>
      <c r="O257" s="773"/>
      <c r="P257" s="773"/>
      <c r="Q257" s="773"/>
      <c r="R257" s="773"/>
      <c r="S257" s="773"/>
      <c r="T257" s="773"/>
      <c r="U257" s="773"/>
      <c r="V257" s="773"/>
      <c r="W257" s="773"/>
      <c r="X257" s="773"/>
      <c r="Y257" s="773"/>
      <c r="Z257" s="773"/>
      <c r="AA257" s="773"/>
      <c r="AB257" s="773"/>
      <c r="AC257" s="773"/>
      <c r="AD257" s="773"/>
      <c r="AE257" s="773"/>
      <c r="AF257" s="773"/>
      <c r="AG257" s="773"/>
      <c r="AH257" s="773"/>
      <c r="AI257" s="773"/>
      <c r="AJ257" s="773"/>
      <c r="AK257" s="773"/>
      <c r="AL257" s="773"/>
      <c r="AM257" s="773"/>
      <c r="AN257" s="773"/>
      <c r="AO257" s="773"/>
      <c r="AP257" s="773"/>
      <c r="AQ257" s="773"/>
      <c r="AR257" s="773"/>
      <c r="AS257" s="773"/>
      <c r="AT257" s="773"/>
      <c r="AU257" s="773"/>
      <c r="AV257" s="773"/>
      <c r="AW257" s="773"/>
      <c r="AX257" s="773"/>
      <c r="AY257" s="773"/>
      <c r="AZ257" s="773"/>
      <c r="BA257" s="773"/>
      <c r="BB257" s="773"/>
      <c r="BC257" s="773"/>
      <c r="BD257" s="773"/>
      <c r="BE257" s="773"/>
      <c r="BF257" s="773"/>
      <c r="BG257" s="773"/>
      <c r="BH257" s="773"/>
      <c r="BI257" s="773"/>
      <c r="BJ257" s="773"/>
      <c r="BK257" s="773"/>
      <c r="BL257" s="773"/>
      <c r="BM257" s="773"/>
      <c r="BN257" s="773"/>
      <c r="BO257" s="773"/>
      <c r="BP257" s="773"/>
      <c r="BQ257" s="773"/>
      <c r="BR257" s="773"/>
      <c r="BS257" s="773"/>
      <c r="BT257" s="773"/>
      <c r="BU257" s="773"/>
      <c r="BV257" s="773"/>
      <c r="BW257" s="773"/>
      <c r="BX257" s="773"/>
      <c r="BY257" s="773"/>
      <c r="BZ257" s="773"/>
      <c r="CA257" s="773"/>
      <c r="CB257" s="773"/>
      <c r="CC257" s="773"/>
      <c r="CD257" s="773"/>
      <c r="CE257" s="773"/>
      <c r="CF257" s="773"/>
      <c r="CG257" s="773"/>
      <c r="CH257" s="773"/>
      <c r="CI257" s="773"/>
      <c r="CJ257" s="773"/>
      <c r="CK257" s="773"/>
      <c r="CL257" s="773"/>
      <c r="CM257" s="773"/>
      <c r="CN257" s="773"/>
      <c r="CO257" s="773"/>
    </row>
    <row r="258" spans="12:93" ht="15.6">
      <c r="L258" s="773"/>
      <c r="M258" s="773"/>
      <c r="N258" s="773"/>
      <c r="O258" s="773"/>
      <c r="P258" s="773"/>
      <c r="Q258" s="773"/>
      <c r="R258" s="773"/>
      <c r="S258" s="773"/>
      <c r="T258" s="773"/>
      <c r="U258" s="773"/>
      <c r="V258" s="773"/>
      <c r="W258" s="773"/>
      <c r="X258" s="773"/>
      <c r="Y258" s="773"/>
      <c r="Z258" s="773"/>
      <c r="AA258" s="773"/>
      <c r="AB258" s="773"/>
      <c r="AC258" s="773"/>
      <c r="AD258" s="773"/>
      <c r="AE258" s="773"/>
      <c r="AF258" s="773"/>
      <c r="AG258" s="773"/>
      <c r="AH258" s="773"/>
      <c r="AI258" s="773"/>
      <c r="AJ258" s="773"/>
      <c r="AK258" s="773"/>
      <c r="AL258" s="773"/>
      <c r="AM258" s="773"/>
      <c r="AN258" s="773"/>
      <c r="AO258" s="773"/>
      <c r="AP258" s="773"/>
      <c r="AQ258" s="773"/>
      <c r="AR258" s="773"/>
      <c r="AS258" s="773"/>
      <c r="AT258" s="773"/>
      <c r="AU258" s="773"/>
      <c r="AV258" s="773"/>
      <c r="AW258" s="773"/>
      <c r="AX258" s="773"/>
      <c r="AY258" s="773"/>
      <c r="AZ258" s="773"/>
      <c r="BA258" s="773"/>
      <c r="BB258" s="773"/>
      <c r="BC258" s="773"/>
      <c r="BD258" s="773"/>
      <c r="BE258" s="773"/>
      <c r="BF258" s="773"/>
      <c r="BG258" s="773"/>
      <c r="BH258" s="773"/>
      <c r="BI258" s="773"/>
      <c r="BJ258" s="773"/>
      <c r="BK258" s="773"/>
      <c r="BL258" s="773"/>
      <c r="BM258" s="773"/>
      <c r="BN258" s="773"/>
      <c r="BO258" s="773"/>
      <c r="BP258" s="773"/>
      <c r="BQ258" s="773"/>
      <c r="BR258" s="773"/>
      <c r="BS258" s="773"/>
      <c r="BT258" s="773"/>
      <c r="BU258" s="773"/>
      <c r="BV258" s="773"/>
      <c r="BW258" s="773"/>
      <c r="BX258" s="773"/>
      <c r="BY258" s="773"/>
      <c r="BZ258" s="773"/>
      <c r="CA258" s="773"/>
      <c r="CB258" s="773"/>
      <c r="CC258" s="773"/>
      <c r="CD258" s="773"/>
      <c r="CE258" s="773"/>
      <c r="CF258" s="773"/>
      <c r="CG258" s="773"/>
      <c r="CH258" s="773"/>
      <c r="CI258" s="773"/>
      <c r="CJ258" s="773"/>
      <c r="CK258" s="773"/>
      <c r="CL258" s="773"/>
      <c r="CM258" s="773"/>
      <c r="CN258" s="773"/>
      <c r="CO258" s="773"/>
    </row>
    <row r="259" spans="12:93" ht="15.6">
      <c r="L259" s="773"/>
      <c r="M259" s="773"/>
      <c r="N259" s="773"/>
      <c r="O259" s="773"/>
      <c r="P259" s="773"/>
      <c r="Q259" s="773"/>
      <c r="R259" s="773"/>
      <c r="S259" s="773"/>
      <c r="T259" s="773"/>
      <c r="U259" s="773"/>
      <c r="V259" s="773"/>
      <c r="W259" s="773"/>
      <c r="X259" s="773"/>
      <c r="Y259" s="773"/>
      <c r="Z259" s="773"/>
      <c r="AA259" s="773"/>
      <c r="AB259" s="773"/>
      <c r="AC259" s="773"/>
      <c r="AD259" s="773"/>
      <c r="AE259" s="773"/>
      <c r="AF259" s="773"/>
      <c r="AG259" s="773"/>
      <c r="AH259" s="773"/>
      <c r="AI259" s="773"/>
      <c r="AJ259" s="773"/>
      <c r="AK259" s="773"/>
      <c r="AL259" s="773"/>
      <c r="AM259" s="773"/>
      <c r="AN259" s="773"/>
      <c r="AO259" s="773"/>
      <c r="AP259" s="773"/>
      <c r="AQ259" s="773"/>
      <c r="AR259" s="773"/>
      <c r="AS259" s="773"/>
      <c r="AT259" s="773"/>
      <c r="AU259" s="773"/>
      <c r="AV259" s="773"/>
      <c r="AW259" s="773"/>
      <c r="AX259" s="773"/>
      <c r="AY259" s="773"/>
      <c r="AZ259" s="773"/>
      <c r="BA259" s="773"/>
      <c r="BB259" s="773"/>
      <c r="BC259" s="773"/>
      <c r="BD259" s="773"/>
      <c r="BE259" s="773"/>
      <c r="BF259" s="773"/>
      <c r="BG259" s="773"/>
      <c r="BH259" s="773"/>
      <c r="BI259" s="773"/>
      <c r="BJ259" s="773"/>
      <c r="BK259" s="773"/>
      <c r="BL259" s="773"/>
      <c r="BM259" s="773"/>
      <c r="BN259" s="773"/>
      <c r="BO259" s="773"/>
      <c r="BP259" s="773"/>
      <c r="BQ259" s="773"/>
      <c r="BR259" s="773"/>
      <c r="BS259" s="773"/>
      <c r="BT259" s="773"/>
      <c r="BU259" s="773"/>
      <c r="BV259" s="773"/>
      <c r="BW259" s="773"/>
      <c r="BX259" s="773"/>
      <c r="BY259" s="773"/>
      <c r="BZ259" s="773"/>
      <c r="CA259" s="773"/>
      <c r="CB259" s="773"/>
      <c r="CC259" s="773"/>
      <c r="CD259" s="773"/>
      <c r="CE259" s="773"/>
      <c r="CF259" s="773"/>
      <c r="CG259" s="773"/>
      <c r="CH259" s="773"/>
      <c r="CI259" s="773"/>
      <c r="CJ259" s="773"/>
      <c r="CK259" s="773"/>
      <c r="CL259" s="773"/>
      <c r="CM259" s="773"/>
      <c r="CN259" s="773"/>
      <c r="CO259" s="773"/>
    </row>
    <row r="260" spans="12:93" ht="15.6">
      <c r="L260" s="773"/>
      <c r="M260" s="773"/>
      <c r="N260" s="773"/>
      <c r="O260" s="773"/>
      <c r="P260" s="773"/>
      <c r="Q260" s="773"/>
      <c r="R260" s="773"/>
      <c r="S260" s="773"/>
      <c r="T260" s="773"/>
      <c r="U260" s="773"/>
      <c r="V260" s="773"/>
      <c r="W260" s="773"/>
      <c r="X260" s="773"/>
      <c r="Y260" s="773"/>
      <c r="Z260" s="773"/>
      <c r="AA260" s="773"/>
      <c r="AB260" s="773"/>
      <c r="AC260" s="773"/>
      <c r="AD260" s="773"/>
      <c r="AE260" s="773"/>
      <c r="AF260" s="773"/>
      <c r="AG260" s="773"/>
      <c r="AH260" s="773"/>
      <c r="AI260" s="773"/>
      <c r="AJ260" s="773"/>
      <c r="AK260" s="773"/>
      <c r="AL260" s="773"/>
      <c r="AM260" s="773"/>
      <c r="AN260" s="773"/>
      <c r="AO260" s="773"/>
      <c r="AP260" s="773"/>
      <c r="AQ260" s="773"/>
      <c r="AR260" s="773"/>
      <c r="AS260" s="773"/>
      <c r="AT260" s="773"/>
      <c r="AU260" s="773"/>
      <c r="AV260" s="773"/>
      <c r="AW260" s="773"/>
      <c r="AX260" s="773"/>
      <c r="AY260" s="773"/>
      <c r="AZ260" s="773"/>
      <c r="BA260" s="773"/>
      <c r="BB260" s="773"/>
      <c r="BC260" s="773"/>
      <c r="BD260" s="773"/>
      <c r="BE260" s="773"/>
      <c r="BF260" s="773"/>
      <c r="BG260" s="773"/>
      <c r="BH260" s="773"/>
      <c r="BI260" s="773"/>
      <c r="BJ260" s="773"/>
      <c r="BK260" s="773"/>
      <c r="BL260" s="773"/>
      <c r="BM260" s="773"/>
      <c r="BN260" s="773"/>
      <c r="BO260" s="773"/>
      <c r="BP260" s="773"/>
      <c r="BQ260" s="773"/>
      <c r="BR260" s="773"/>
      <c r="BS260" s="773"/>
      <c r="BT260" s="773"/>
      <c r="BU260" s="773"/>
      <c r="BV260" s="773"/>
      <c r="BW260" s="773"/>
      <c r="BX260" s="773"/>
      <c r="BY260" s="773"/>
      <c r="BZ260" s="773"/>
      <c r="CA260" s="773"/>
      <c r="CB260" s="773"/>
      <c r="CC260" s="773"/>
      <c r="CD260" s="773"/>
      <c r="CE260" s="773"/>
      <c r="CF260" s="773"/>
      <c r="CG260" s="773"/>
      <c r="CH260" s="773"/>
      <c r="CI260" s="773"/>
      <c r="CJ260" s="773"/>
      <c r="CK260" s="773"/>
      <c r="CL260" s="773"/>
      <c r="CM260" s="773"/>
      <c r="CN260" s="773"/>
      <c r="CO260" s="773"/>
    </row>
    <row r="261" spans="12:93" ht="15.6">
      <c r="L261" s="773"/>
      <c r="M261" s="773"/>
      <c r="N261" s="773"/>
      <c r="O261" s="773"/>
      <c r="P261" s="773"/>
      <c r="Q261" s="773"/>
      <c r="R261" s="773"/>
      <c r="S261" s="773"/>
      <c r="T261" s="773"/>
      <c r="U261" s="773"/>
      <c r="V261" s="773"/>
      <c r="W261" s="773"/>
      <c r="X261" s="773"/>
      <c r="Y261" s="773"/>
      <c r="Z261" s="773"/>
      <c r="AA261" s="773"/>
      <c r="AB261" s="773"/>
      <c r="AC261" s="773"/>
      <c r="AD261" s="773"/>
      <c r="AE261" s="773"/>
      <c r="AF261" s="773"/>
      <c r="AG261" s="773"/>
      <c r="AH261" s="773"/>
      <c r="AI261" s="773"/>
      <c r="AJ261" s="773"/>
      <c r="AK261" s="773"/>
      <c r="AL261" s="773"/>
      <c r="AM261" s="773"/>
      <c r="AN261" s="773"/>
      <c r="AO261" s="773"/>
      <c r="AP261" s="773"/>
      <c r="AQ261" s="773"/>
      <c r="AR261" s="773"/>
      <c r="AS261" s="773"/>
      <c r="AT261" s="773"/>
      <c r="AU261" s="773"/>
      <c r="AV261" s="773"/>
      <c r="AW261" s="773"/>
      <c r="AX261" s="773"/>
      <c r="AY261" s="773"/>
      <c r="AZ261" s="773"/>
      <c r="BA261" s="773"/>
      <c r="BB261" s="773"/>
      <c r="BC261" s="773"/>
      <c r="BD261" s="773"/>
      <c r="BE261" s="773"/>
      <c r="BF261" s="773"/>
      <c r="BG261" s="773"/>
      <c r="BH261" s="773"/>
      <c r="BI261" s="773"/>
      <c r="BJ261" s="773"/>
      <c r="BK261" s="773"/>
      <c r="BL261" s="773"/>
      <c r="BM261" s="773"/>
      <c r="BN261" s="773"/>
      <c r="BO261" s="773"/>
      <c r="BP261" s="773"/>
      <c r="BQ261" s="773"/>
      <c r="BR261" s="773"/>
      <c r="BS261" s="773"/>
      <c r="BT261" s="773"/>
      <c r="BU261" s="773"/>
      <c r="BV261" s="773"/>
      <c r="BW261" s="773"/>
      <c r="BX261" s="773"/>
      <c r="BY261" s="773"/>
      <c r="BZ261" s="773"/>
      <c r="CA261" s="773"/>
      <c r="CB261" s="773"/>
      <c r="CC261" s="773"/>
      <c r="CD261" s="773"/>
      <c r="CE261" s="773"/>
      <c r="CF261" s="773"/>
      <c r="CG261" s="773"/>
      <c r="CH261" s="773"/>
      <c r="CI261" s="773"/>
      <c r="CJ261" s="773"/>
      <c r="CK261" s="773"/>
      <c r="CL261" s="773"/>
      <c r="CM261" s="773"/>
      <c r="CN261" s="773"/>
      <c r="CO261" s="773"/>
    </row>
    <row r="262" spans="12:93" ht="15.6">
      <c r="L262" s="773"/>
      <c r="M262" s="773"/>
      <c r="N262" s="773"/>
      <c r="O262" s="773"/>
      <c r="P262" s="773"/>
      <c r="Q262" s="773"/>
      <c r="R262" s="773"/>
      <c r="S262" s="773"/>
      <c r="T262" s="773"/>
      <c r="U262" s="773"/>
      <c r="V262" s="773"/>
      <c r="W262" s="773"/>
      <c r="X262" s="773"/>
      <c r="Y262" s="773"/>
      <c r="Z262" s="773"/>
      <c r="AA262" s="773"/>
      <c r="AB262" s="773"/>
      <c r="AC262" s="773"/>
      <c r="AD262" s="773"/>
      <c r="AE262" s="773"/>
      <c r="AF262" s="773"/>
      <c r="AG262" s="773"/>
      <c r="AH262" s="773"/>
      <c r="AI262" s="773"/>
      <c r="AJ262" s="773"/>
      <c r="AK262" s="773"/>
      <c r="AL262" s="773"/>
      <c r="AM262" s="773"/>
      <c r="AN262" s="773"/>
      <c r="AO262" s="773"/>
      <c r="AP262" s="773"/>
      <c r="AQ262" s="773"/>
      <c r="AR262" s="773"/>
      <c r="AS262" s="773"/>
      <c r="AT262" s="773"/>
      <c r="AU262" s="773"/>
      <c r="AV262" s="773"/>
      <c r="AW262" s="773"/>
      <c r="AX262" s="773"/>
      <c r="AY262" s="773"/>
      <c r="AZ262" s="773"/>
      <c r="BA262" s="773"/>
      <c r="BB262" s="773"/>
      <c r="BC262" s="773"/>
      <c r="BD262" s="773"/>
      <c r="BE262" s="773"/>
      <c r="BF262" s="773"/>
      <c r="BG262" s="773"/>
      <c r="BH262" s="773"/>
      <c r="BI262" s="773"/>
      <c r="BJ262" s="773"/>
      <c r="BK262" s="773"/>
      <c r="BL262" s="773"/>
      <c r="BM262" s="773"/>
      <c r="BN262" s="773"/>
      <c r="BO262" s="773"/>
      <c r="BP262" s="773"/>
      <c r="BQ262" s="773"/>
      <c r="BR262" s="773"/>
      <c r="BS262" s="773"/>
      <c r="BT262" s="773"/>
      <c r="BU262" s="773"/>
      <c r="BV262" s="773"/>
      <c r="BW262" s="773"/>
      <c r="BX262" s="773"/>
      <c r="BY262" s="773"/>
      <c r="BZ262" s="773"/>
      <c r="CA262" s="773"/>
      <c r="CB262" s="773"/>
      <c r="CC262" s="773"/>
      <c r="CD262" s="773"/>
      <c r="CE262" s="773"/>
      <c r="CF262" s="773"/>
      <c r="CG262" s="773"/>
      <c r="CH262" s="773"/>
      <c r="CI262" s="773"/>
      <c r="CJ262" s="773"/>
      <c r="CK262" s="773"/>
      <c r="CL262" s="773"/>
      <c r="CM262" s="773"/>
      <c r="CN262" s="773"/>
      <c r="CO262" s="773"/>
    </row>
    <row r="263" spans="12:93" ht="15.6">
      <c r="L263" s="773"/>
      <c r="M263" s="773"/>
      <c r="N263" s="773"/>
      <c r="O263" s="773"/>
      <c r="P263" s="773"/>
      <c r="Q263" s="773"/>
      <c r="R263" s="773"/>
      <c r="S263" s="773"/>
      <c r="T263" s="773"/>
      <c r="U263" s="773"/>
      <c r="V263" s="773"/>
      <c r="W263" s="773"/>
      <c r="X263" s="773"/>
      <c r="Y263" s="773"/>
      <c r="Z263" s="773"/>
      <c r="AA263" s="773"/>
      <c r="AB263" s="773"/>
      <c r="AC263" s="773"/>
      <c r="AD263" s="773"/>
      <c r="AE263" s="773"/>
      <c r="AF263" s="773"/>
      <c r="AG263" s="773"/>
      <c r="AH263" s="773"/>
      <c r="AI263" s="773"/>
      <c r="AJ263" s="773"/>
      <c r="AK263" s="773"/>
      <c r="AL263" s="773"/>
      <c r="AM263" s="773"/>
      <c r="AN263" s="773"/>
      <c r="AO263" s="773"/>
      <c r="AP263" s="773"/>
      <c r="AQ263" s="773"/>
      <c r="AR263" s="773"/>
      <c r="AS263" s="773"/>
      <c r="AT263" s="773"/>
      <c r="AU263" s="773"/>
      <c r="AV263" s="773"/>
      <c r="AW263" s="773"/>
      <c r="AX263" s="773"/>
      <c r="AY263" s="773"/>
      <c r="AZ263" s="773"/>
      <c r="BA263" s="773"/>
      <c r="BB263" s="773"/>
      <c r="BC263" s="773"/>
      <c r="BD263" s="773"/>
      <c r="BE263" s="773"/>
      <c r="BF263" s="773"/>
      <c r="BG263" s="773"/>
      <c r="BH263" s="773"/>
      <c r="BI263" s="773"/>
      <c r="BJ263" s="773"/>
      <c r="BK263" s="773"/>
      <c r="BL263" s="773"/>
      <c r="BM263" s="773"/>
      <c r="BN263" s="773"/>
      <c r="BO263" s="773"/>
      <c r="BP263" s="773"/>
      <c r="BQ263" s="773"/>
      <c r="BR263" s="773"/>
      <c r="BS263" s="773"/>
      <c r="BT263" s="773"/>
      <c r="BU263" s="773"/>
      <c r="BV263" s="773"/>
      <c r="BW263" s="773"/>
      <c r="BX263" s="773"/>
      <c r="BY263" s="773"/>
      <c r="BZ263" s="773"/>
      <c r="CA263" s="773"/>
      <c r="CB263" s="773"/>
      <c r="CC263" s="773"/>
      <c r="CD263" s="773"/>
      <c r="CE263" s="773"/>
      <c r="CF263" s="773"/>
      <c r="CG263" s="773"/>
      <c r="CH263" s="773"/>
      <c r="CI263" s="773"/>
      <c r="CJ263" s="773"/>
      <c r="CK263" s="773"/>
      <c r="CL263" s="773"/>
      <c r="CM263" s="773"/>
      <c r="CN263" s="773"/>
      <c r="CO263" s="773"/>
    </row>
    <row r="264" spans="12:93" ht="15.6">
      <c r="L264" s="773"/>
      <c r="M264" s="773"/>
      <c r="N264" s="773"/>
      <c r="O264" s="773"/>
      <c r="P264" s="773"/>
      <c r="Q264" s="773"/>
      <c r="R264" s="773"/>
      <c r="S264" s="773"/>
      <c r="T264" s="773"/>
      <c r="U264" s="773"/>
      <c r="V264" s="773"/>
      <c r="W264" s="773"/>
      <c r="X264" s="773"/>
      <c r="Y264" s="773"/>
      <c r="Z264" s="773"/>
      <c r="AA264" s="773"/>
      <c r="AB264" s="773"/>
      <c r="AC264" s="773"/>
      <c r="AD264" s="773"/>
      <c r="AE264" s="773"/>
      <c r="AF264" s="773"/>
      <c r="AG264" s="773"/>
      <c r="AH264" s="773"/>
      <c r="AI264" s="773"/>
      <c r="AJ264" s="773"/>
      <c r="AK264" s="773"/>
      <c r="AL264" s="773"/>
      <c r="AM264" s="773"/>
      <c r="AN264" s="773"/>
      <c r="AO264" s="773"/>
      <c r="AP264" s="773"/>
      <c r="AQ264" s="773"/>
      <c r="AR264" s="773"/>
      <c r="AS264" s="773"/>
      <c r="AT264" s="773"/>
      <c r="AU264" s="773"/>
      <c r="AV264" s="773"/>
      <c r="AW264" s="773"/>
      <c r="AX264" s="773"/>
      <c r="AY264" s="773"/>
      <c r="AZ264" s="773"/>
      <c r="BA264" s="773"/>
      <c r="BB264" s="773"/>
      <c r="BC264" s="773"/>
      <c r="BD264" s="773"/>
      <c r="BE264" s="773"/>
      <c r="BF264" s="773"/>
      <c r="BG264" s="773"/>
      <c r="BH264" s="773"/>
      <c r="BI264" s="773"/>
      <c r="BJ264" s="773"/>
      <c r="BK264" s="773"/>
      <c r="BL264" s="773"/>
      <c r="BM264" s="773"/>
      <c r="BN264" s="773"/>
      <c r="BO264" s="773"/>
      <c r="BP264" s="773"/>
      <c r="BQ264" s="773"/>
      <c r="BR264" s="773"/>
      <c r="BS264" s="773"/>
      <c r="BT264" s="773"/>
      <c r="BU264" s="773"/>
      <c r="BV264" s="773"/>
      <c r="BW264" s="773"/>
      <c r="BX264" s="773"/>
      <c r="BY264" s="773"/>
      <c r="BZ264" s="773"/>
      <c r="CA264" s="773"/>
      <c r="CB264" s="773"/>
      <c r="CC264" s="773"/>
      <c r="CD264" s="773"/>
      <c r="CE264" s="773"/>
      <c r="CF264" s="773"/>
      <c r="CG264" s="773"/>
      <c r="CH264" s="773"/>
      <c r="CI264" s="773"/>
      <c r="CJ264" s="773"/>
      <c r="CK264" s="773"/>
      <c r="CL264" s="773"/>
      <c r="CM264" s="773"/>
      <c r="CN264" s="773"/>
      <c r="CO264" s="773"/>
    </row>
    <row r="265" spans="12:93" ht="15.6">
      <c r="L265" s="773"/>
      <c r="M265" s="773"/>
      <c r="N265" s="773"/>
      <c r="O265" s="773"/>
      <c r="P265" s="773"/>
      <c r="Q265" s="773"/>
      <c r="R265" s="773"/>
      <c r="S265" s="773"/>
      <c r="T265" s="773"/>
      <c r="U265" s="773"/>
      <c r="V265" s="773"/>
      <c r="W265" s="773"/>
      <c r="X265" s="773"/>
      <c r="Y265" s="773"/>
      <c r="Z265" s="773"/>
      <c r="AA265" s="773"/>
      <c r="AB265" s="773"/>
      <c r="AC265" s="773"/>
      <c r="AD265" s="773"/>
      <c r="AE265" s="773"/>
      <c r="AF265" s="773"/>
      <c r="AG265" s="773"/>
      <c r="AH265" s="773"/>
      <c r="AI265" s="773"/>
      <c r="AJ265" s="773"/>
      <c r="AK265" s="773"/>
      <c r="AL265" s="773"/>
      <c r="AM265" s="773"/>
      <c r="AN265" s="773"/>
      <c r="AO265" s="773"/>
      <c r="AP265" s="773"/>
      <c r="AQ265" s="773"/>
      <c r="AR265" s="773"/>
      <c r="AS265" s="773"/>
      <c r="AT265" s="773"/>
      <c r="AU265" s="773"/>
      <c r="AV265" s="773"/>
      <c r="AW265" s="773"/>
      <c r="AX265" s="773"/>
      <c r="AY265" s="773"/>
      <c r="AZ265" s="773"/>
      <c r="BA265" s="773"/>
      <c r="BB265" s="773"/>
      <c r="BC265" s="773"/>
      <c r="BD265" s="773"/>
      <c r="BE265" s="773"/>
      <c r="BF265" s="773"/>
      <c r="BG265" s="773"/>
      <c r="BH265" s="773"/>
      <c r="BI265" s="773"/>
      <c r="BJ265" s="773"/>
      <c r="BK265" s="773"/>
      <c r="BL265" s="773"/>
      <c r="BM265" s="773"/>
      <c r="BN265" s="773"/>
      <c r="BO265" s="773"/>
      <c r="BP265" s="773"/>
      <c r="BQ265" s="773"/>
      <c r="BR265" s="773"/>
      <c r="BS265" s="773"/>
      <c r="BT265" s="773"/>
      <c r="BU265" s="773"/>
      <c r="BV265" s="773"/>
      <c r="BW265" s="773"/>
      <c r="BX265" s="773"/>
      <c r="BY265" s="773"/>
      <c r="BZ265" s="773"/>
      <c r="CA265" s="773"/>
      <c r="CB265" s="773"/>
      <c r="CC265" s="773"/>
      <c r="CD265" s="773"/>
      <c r="CE265" s="773"/>
      <c r="CF265" s="773"/>
      <c r="CG265" s="773"/>
      <c r="CH265" s="773"/>
      <c r="CI265" s="773"/>
      <c r="CJ265" s="773"/>
      <c r="CK265" s="773"/>
      <c r="CL265" s="773"/>
      <c r="CM265" s="773"/>
      <c r="CN265" s="773"/>
      <c r="CO265" s="773"/>
    </row>
    <row r="266" spans="12:93" ht="15.6">
      <c r="L266" s="773"/>
      <c r="M266" s="773"/>
      <c r="N266" s="773"/>
      <c r="O266" s="773"/>
      <c r="P266" s="773"/>
      <c r="Q266" s="773"/>
      <c r="R266" s="773"/>
      <c r="S266" s="773"/>
      <c r="T266" s="773"/>
      <c r="U266" s="773"/>
      <c r="V266" s="773"/>
      <c r="W266" s="773"/>
      <c r="X266" s="773"/>
      <c r="Y266" s="773"/>
      <c r="Z266" s="773"/>
      <c r="AA266" s="773"/>
      <c r="AB266" s="773"/>
      <c r="AC266" s="773"/>
      <c r="AD266" s="773"/>
      <c r="AE266" s="773"/>
      <c r="AF266" s="773"/>
      <c r="AG266" s="773"/>
      <c r="AH266" s="773"/>
      <c r="AI266" s="773"/>
      <c r="AJ266" s="773"/>
      <c r="AK266" s="773"/>
      <c r="AL266" s="773"/>
      <c r="AM266" s="773"/>
      <c r="AN266" s="773"/>
      <c r="AO266" s="773"/>
      <c r="AP266" s="773"/>
      <c r="AQ266" s="773"/>
      <c r="AR266" s="773"/>
      <c r="AS266" s="773"/>
      <c r="AT266" s="773"/>
      <c r="AU266" s="773"/>
      <c r="AV266" s="773"/>
      <c r="AW266" s="773"/>
      <c r="AX266" s="773"/>
      <c r="AY266" s="773"/>
      <c r="AZ266" s="773"/>
      <c r="BA266" s="773"/>
      <c r="BB266" s="773"/>
      <c r="BC266" s="773"/>
      <c r="BD266" s="773"/>
      <c r="BE266" s="773"/>
      <c r="BF266" s="773"/>
      <c r="BG266" s="773"/>
      <c r="BH266" s="773"/>
      <c r="BI266" s="773"/>
      <c r="BJ266" s="773"/>
      <c r="BK266" s="773"/>
      <c r="BL266" s="773"/>
      <c r="BM266" s="773"/>
      <c r="BN266" s="773"/>
      <c r="BO266" s="773"/>
      <c r="BP266" s="773"/>
      <c r="BQ266" s="773"/>
      <c r="BR266" s="773"/>
      <c r="BS266" s="773"/>
      <c r="BT266" s="773"/>
      <c r="BU266" s="773"/>
      <c r="BV266" s="773"/>
      <c r="BW266" s="773"/>
      <c r="BX266" s="773"/>
      <c r="BY266" s="773"/>
      <c r="BZ266" s="773"/>
      <c r="CA266" s="773"/>
      <c r="CB266" s="773"/>
      <c r="CC266" s="773"/>
      <c r="CD266" s="773"/>
      <c r="CE266" s="773"/>
      <c r="CF266" s="773"/>
      <c r="CG266" s="773"/>
      <c r="CH266" s="773"/>
      <c r="CI266" s="773"/>
      <c r="CJ266" s="773"/>
      <c r="CK266" s="773"/>
      <c r="CL266" s="773"/>
      <c r="CM266" s="773"/>
      <c r="CN266" s="773"/>
      <c r="CO266" s="773"/>
    </row>
    <row r="267" spans="12:93" ht="15.6">
      <c r="L267" s="773"/>
      <c r="M267" s="773"/>
      <c r="N267" s="773"/>
      <c r="O267" s="773"/>
      <c r="P267" s="773"/>
      <c r="Q267" s="773"/>
      <c r="R267" s="773"/>
      <c r="S267" s="773"/>
      <c r="T267" s="773"/>
      <c r="U267" s="773"/>
      <c r="V267" s="773"/>
      <c r="W267" s="773"/>
      <c r="X267" s="773"/>
      <c r="Y267" s="773"/>
      <c r="Z267" s="773"/>
      <c r="AA267" s="773"/>
      <c r="AB267" s="773"/>
      <c r="AC267" s="773"/>
      <c r="AD267" s="773"/>
      <c r="AE267" s="773"/>
      <c r="AF267" s="773"/>
      <c r="AG267" s="773"/>
      <c r="AH267" s="773"/>
      <c r="AI267" s="773"/>
      <c r="AJ267" s="773"/>
      <c r="AK267" s="773"/>
      <c r="AL267" s="773"/>
      <c r="AM267" s="773"/>
      <c r="AN267" s="773"/>
      <c r="AO267" s="773"/>
      <c r="AP267" s="773"/>
      <c r="AQ267" s="773"/>
      <c r="AR267" s="773"/>
      <c r="AS267" s="773"/>
      <c r="AT267" s="773"/>
      <c r="AU267" s="773"/>
      <c r="AV267" s="773"/>
      <c r="AW267" s="773"/>
      <c r="AX267" s="773"/>
      <c r="AY267" s="773"/>
      <c r="AZ267" s="773"/>
      <c r="BA267" s="773"/>
      <c r="BB267" s="773"/>
      <c r="BC267" s="773"/>
      <c r="BD267" s="773"/>
      <c r="BE267" s="773"/>
      <c r="BF267" s="773"/>
      <c r="BG267" s="773"/>
      <c r="BH267" s="773"/>
      <c r="BI267" s="773"/>
      <c r="BJ267" s="773"/>
      <c r="BK267" s="773"/>
      <c r="BL267" s="773"/>
      <c r="BM267" s="773"/>
      <c r="BN267" s="773"/>
      <c r="BO267" s="773"/>
      <c r="BP267" s="773"/>
      <c r="BQ267" s="773"/>
      <c r="BR267" s="773"/>
      <c r="BS267" s="773"/>
      <c r="BT267" s="773"/>
      <c r="BU267" s="773"/>
      <c r="BV267" s="773"/>
      <c r="BW267" s="773"/>
      <c r="BX267" s="773"/>
      <c r="BY267" s="773"/>
      <c r="BZ267" s="773"/>
      <c r="CA267" s="773"/>
      <c r="CB267" s="773"/>
      <c r="CC267" s="773"/>
      <c r="CD267" s="773"/>
      <c r="CE267" s="773"/>
      <c r="CF267" s="773"/>
      <c r="CG267" s="773"/>
      <c r="CH267" s="773"/>
      <c r="CI267" s="773"/>
      <c r="CJ267" s="773"/>
      <c r="CK267" s="773"/>
      <c r="CL267" s="773"/>
      <c r="CM267" s="773"/>
      <c r="CN267" s="773"/>
      <c r="CO267" s="773"/>
    </row>
    <row r="268" spans="12:93" ht="15.6">
      <c r="L268" s="773"/>
      <c r="M268" s="773"/>
      <c r="N268" s="773"/>
      <c r="O268" s="773"/>
      <c r="P268" s="773"/>
      <c r="Q268" s="773"/>
      <c r="R268" s="773"/>
      <c r="S268" s="773"/>
      <c r="T268" s="773"/>
      <c r="U268" s="773"/>
      <c r="V268" s="773"/>
      <c r="W268" s="773"/>
      <c r="X268" s="773"/>
      <c r="Y268" s="773"/>
      <c r="Z268" s="773"/>
      <c r="AA268" s="773"/>
      <c r="AB268" s="773"/>
      <c r="AC268" s="773"/>
      <c r="AD268" s="773"/>
      <c r="AE268" s="773"/>
      <c r="AF268" s="773"/>
      <c r="AG268" s="773"/>
      <c r="AH268" s="773"/>
      <c r="AI268" s="773"/>
      <c r="AJ268" s="773"/>
      <c r="AK268" s="773"/>
      <c r="AL268" s="773"/>
      <c r="AM268" s="773"/>
      <c r="AN268" s="773"/>
      <c r="AO268" s="773"/>
      <c r="AP268" s="773"/>
      <c r="AQ268" s="773"/>
      <c r="AR268" s="773"/>
      <c r="AS268" s="773"/>
      <c r="AT268" s="773"/>
      <c r="AU268" s="773"/>
      <c r="AV268" s="773"/>
      <c r="AW268" s="773"/>
      <c r="AX268" s="773"/>
      <c r="AY268" s="773"/>
      <c r="AZ268" s="773"/>
      <c r="BA268" s="773"/>
      <c r="BB268" s="773"/>
      <c r="BC268" s="773"/>
      <c r="BD268" s="773"/>
      <c r="BE268" s="773"/>
      <c r="BF268" s="773"/>
      <c r="BG268" s="773"/>
      <c r="BH268" s="773"/>
      <c r="BI268" s="773"/>
      <c r="BJ268" s="773"/>
      <c r="BK268" s="773"/>
      <c r="BL268" s="773"/>
      <c r="BM268" s="773"/>
      <c r="BN268" s="773"/>
      <c r="BO268" s="773"/>
      <c r="BP268" s="773"/>
      <c r="BQ268" s="773"/>
      <c r="BR268" s="773"/>
      <c r="BS268" s="773"/>
      <c r="BT268" s="773"/>
      <c r="BU268" s="773"/>
      <c r="BV268" s="773"/>
      <c r="BW268" s="773"/>
      <c r="BX268" s="773"/>
      <c r="BY268" s="773"/>
      <c r="BZ268" s="773"/>
      <c r="CA268" s="773"/>
      <c r="CB268" s="773"/>
      <c r="CC268" s="773"/>
      <c r="CD268" s="773"/>
      <c r="CE268" s="773"/>
      <c r="CF268" s="773"/>
      <c r="CG268" s="773"/>
      <c r="CH268" s="773"/>
      <c r="CI268" s="773"/>
      <c r="CJ268" s="773"/>
      <c r="CK268" s="773"/>
      <c r="CL268" s="773"/>
      <c r="CM268" s="773"/>
      <c r="CN268" s="773"/>
      <c r="CO268" s="773"/>
    </row>
    <row r="269" spans="12:93" ht="15.6">
      <c r="L269" s="773"/>
      <c r="M269" s="773"/>
      <c r="N269" s="773"/>
      <c r="O269" s="773"/>
      <c r="P269" s="773"/>
      <c r="Q269" s="773"/>
      <c r="R269" s="773"/>
      <c r="S269" s="773"/>
      <c r="T269" s="773"/>
      <c r="U269" s="773"/>
      <c r="V269" s="773"/>
      <c r="W269" s="773"/>
      <c r="X269" s="773"/>
      <c r="Y269" s="773"/>
      <c r="Z269" s="773"/>
      <c r="AA269" s="773"/>
      <c r="AB269" s="773"/>
      <c r="AC269" s="773"/>
      <c r="AD269" s="773"/>
      <c r="AE269" s="773"/>
      <c r="AF269" s="773"/>
      <c r="AG269" s="773"/>
      <c r="AH269" s="773"/>
      <c r="AI269" s="773"/>
      <c r="AJ269" s="773"/>
      <c r="AK269" s="773"/>
      <c r="AL269" s="773"/>
      <c r="AM269" s="773"/>
      <c r="AN269" s="773"/>
      <c r="AO269" s="773"/>
      <c r="AP269" s="773"/>
      <c r="AQ269" s="773"/>
      <c r="AR269" s="773"/>
      <c r="AS269" s="773"/>
      <c r="AT269" s="773"/>
      <c r="AU269" s="773"/>
      <c r="AV269" s="773"/>
      <c r="AW269" s="773"/>
      <c r="AX269" s="773"/>
      <c r="AY269" s="773"/>
      <c r="AZ269" s="773"/>
      <c r="BA269" s="773"/>
      <c r="BB269" s="773"/>
      <c r="BC269" s="773"/>
      <c r="BD269" s="773"/>
      <c r="BE269" s="773"/>
      <c r="BF269" s="773"/>
      <c r="BG269" s="773"/>
      <c r="BH269" s="773"/>
      <c r="BI269" s="773"/>
      <c r="BJ269" s="773"/>
      <c r="BK269" s="773"/>
      <c r="BL269" s="773"/>
      <c r="BM269" s="773"/>
      <c r="BN269" s="773"/>
      <c r="BO269" s="773"/>
      <c r="BP269" s="773"/>
      <c r="BQ269" s="773"/>
      <c r="BR269" s="773"/>
      <c r="BS269" s="773"/>
      <c r="BT269" s="773"/>
      <c r="BU269" s="773"/>
      <c r="BV269" s="773"/>
      <c r="BW269" s="773"/>
      <c r="BX269" s="773"/>
      <c r="BY269" s="773"/>
      <c r="BZ269" s="773"/>
      <c r="CA269" s="773"/>
      <c r="CB269" s="773"/>
      <c r="CC269" s="773"/>
      <c r="CD269" s="773"/>
      <c r="CE269" s="773"/>
      <c r="CF269" s="773"/>
      <c r="CG269" s="773"/>
      <c r="CH269" s="773"/>
      <c r="CI269" s="773"/>
      <c r="CJ269" s="773"/>
      <c r="CK269" s="773"/>
      <c r="CL269" s="773"/>
      <c r="CM269" s="773"/>
      <c r="CN269" s="773"/>
      <c r="CO269" s="773"/>
    </row>
    <row r="270" spans="12:93" ht="15.6">
      <c r="L270" s="773"/>
      <c r="M270" s="773"/>
      <c r="N270" s="773"/>
      <c r="O270" s="773"/>
      <c r="P270" s="773"/>
      <c r="Q270" s="773"/>
      <c r="R270" s="773"/>
      <c r="S270" s="773"/>
      <c r="T270" s="773"/>
      <c r="U270" s="773"/>
      <c r="V270" s="773"/>
      <c r="W270" s="773"/>
      <c r="X270" s="773"/>
      <c r="Y270" s="773"/>
      <c r="Z270" s="773"/>
      <c r="AA270" s="773"/>
      <c r="AB270" s="773"/>
      <c r="AC270" s="773"/>
      <c r="AD270" s="773"/>
      <c r="AE270" s="773"/>
      <c r="AF270" s="773"/>
      <c r="AG270" s="773"/>
      <c r="AH270" s="773"/>
      <c r="AI270" s="773"/>
      <c r="AJ270" s="773"/>
      <c r="AK270" s="773"/>
      <c r="AL270" s="773"/>
      <c r="AM270" s="773"/>
      <c r="AN270" s="773"/>
      <c r="AO270" s="773"/>
      <c r="AP270" s="773"/>
      <c r="AQ270" s="773"/>
      <c r="AR270" s="773"/>
      <c r="AS270" s="773"/>
      <c r="AT270" s="773"/>
      <c r="AU270" s="773"/>
      <c r="AV270" s="773"/>
      <c r="AW270" s="773"/>
      <c r="AX270" s="773"/>
      <c r="AY270" s="773"/>
      <c r="AZ270" s="773"/>
      <c r="BA270" s="773"/>
      <c r="BB270" s="773"/>
      <c r="BC270" s="773"/>
      <c r="BD270" s="773"/>
      <c r="BE270" s="773"/>
      <c r="BF270" s="773"/>
      <c r="BG270" s="773"/>
      <c r="BH270" s="773"/>
      <c r="BI270" s="773"/>
      <c r="BJ270" s="773"/>
      <c r="BK270" s="773"/>
      <c r="BL270" s="773"/>
      <c r="BM270" s="773"/>
      <c r="BN270" s="773"/>
      <c r="BO270" s="773"/>
      <c r="BP270" s="773"/>
      <c r="BQ270" s="773"/>
      <c r="BR270" s="773"/>
      <c r="BS270" s="773"/>
      <c r="BT270" s="773"/>
      <c r="BU270" s="773"/>
      <c r="BV270" s="773"/>
      <c r="BW270" s="773"/>
      <c r="BX270" s="773"/>
      <c r="BY270" s="773"/>
      <c r="BZ270" s="773"/>
      <c r="CA270" s="773"/>
      <c r="CB270" s="773"/>
      <c r="CC270" s="773"/>
      <c r="CD270" s="773"/>
      <c r="CE270" s="773"/>
      <c r="CF270" s="773"/>
      <c r="CG270" s="773"/>
      <c r="CH270" s="773"/>
      <c r="CI270" s="773"/>
      <c r="CJ270" s="773"/>
      <c r="CK270" s="773"/>
      <c r="CL270" s="773"/>
      <c r="CM270" s="773"/>
      <c r="CN270" s="773"/>
      <c r="CO270" s="773"/>
    </row>
    <row r="271" spans="12:93" ht="15.6">
      <c r="L271" s="773"/>
      <c r="M271" s="773"/>
      <c r="N271" s="773"/>
      <c r="O271" s="773"/>
      <c r="P271" s="773"/>
      <c r="Q271" s="773"/>
      <c r="R271" s="773"/>
      <c r="S271" s="773"/>
      <c r="T271" s="773"/>
      <c r="U271" s="773"/>
      <c r="V271" s="773"/>
      <c r="W271" s="773"/>
      <c r="X271" s="773"/>
      <c r="Y271" s="773"/>
      <c r="Z271" s="773"/>
      <c r="AA271" s="773"/>
      <c r="AB271" s="773"/>
      <c r="AC271" s="773"/>
      <c r="AD271" s="773"/>
      <c r="AE271" s="773"/>
      <c r="AF271" s="773"/>
      <c r="AG271" s="773"/>
      <c r="AH271" s="773"/>
      <c r="AI271" s="773"/>
      <c r="AJ271" s="773"/>
      <c r="AK271" s="773"/>
      <c r="AL271" s="773"/>
      <c r="AM271" s="773"/>
      <c r="AN271" s="773"/>
      <c r="AO271" s="773"/>
      <c r="AP271" s="773"/>
      <c r="AQ271" s="773"/>
      <c r="AR271" s="773"/>
      <c r="AS271" s="773"/>
      <c r="AT271" s="773"/>
      <c r="AU271" s="773"/>
      <c r="AV271" s="773"/>
      <c r="AW271" s="773"/>
      <c r="AX271" s="773"/>
      <c r="AY271" s="773"/>
      <c r="AZ271" s="773"/>
      <c r="BA271" s="773"/>
      <c r="BB271" s="773"/>
      <c r="BC271" s="773"/>
      <c r="BD271" s="773"/>
      <c r="BE271" s="773"/>
      <c r="BF271" s="773"/>
      <c r="BG271" s="773"/>
      <c r="BH271" s="773"/>
      <c r="BI271" s="773"/>
      <c r="BJ271" s="773"/>
      <c r="BK271" s="773"/>
      <c r="BL271" s="773"/>
      <c r="BM271" s="773"/>
      <c r="BN271" s="773"/>
      <c r="BO271" s="773"/>
      <c r="BP271" s="773"/>
      <c r="BQ271" s="773"/>
      <c r="BR271" s="773"/>
      <c r="BS271" s="773"/>
      <c r="BT271" s="773"/>
      <c r="BU271" s="773"/>
      <c r="BV271" s="773"/>
      <c r="BW271" s="773"/>
      <c r="BX271" s="773"/>
      <c r="BY271" s="773"/>
      <c r="BZ271" s="773"/>
      <c r="CA271" s="773"/>
      <c r="CB271" s="773"/>
      <c r="CC271" s="773"/>
      <c r="CD271" s="773"/>
      <c r="CE271" s="773"/>
      <c r="CF271" s="773"/>
      <c r="CG271" s="773"/>
      <c r="CH271" s="773"/>
      <c r="CI271" s="773"/>
      <c r="CJ271" s="773"/>
      <c r="CK271" s="773"/>
      <c r="CL271" s="773"/>
      <c r="CM271" s="773"/>
      <c r="CN271" s="773"/>
      <c r="CO271" s="773"/>
    </row>
    <row r="272" spans="12:93" ht="15.6">
      <c r="L272" s="773"/>
      <c r="M272" s="773"/>
      <c r="N272" s="773"/>
      <c r="O272" s="773"/>
      <c r="P272" s="773"/>
      <c r="Q272" s="773"/>
      <c r="R272" s="773"/>
      <c r="S272" s="773"/>
      <c r="T272" s="773"/>
      <c r="U272" s="773"/>
      <c r="V272" s="773"/>
      <c r="W272" s="773"/>
      <c r="X272" s="773"/>
      <c r="Y272" s="773"/>
      <c r="Z272" s="773"/>
      <c r="AA272" s="773"/>
      <c r="AB272" s="773"/>
      <c r="AC272" s="773"/>
      <c r="AD272" s="773"/>
      <c r="AE272" s="773"/>
      <c r="AF272" s="773"/>
      <c r="AG272" s="773"/>
      <c r="AH272" s="773"/>
      <c r="AI272" s="773"/>
      <c r="AJ272" s="773"/>
      <c r="AK272" s="773"/>
      <c r="AL272" s="773"/>
      <c r="AM272" s="773"/>
      <c r="AN272" s="773"/>
      <c r="AO272" s="773"/>
      <c r="AP272" s="773"/>
      <c r="AQ272" s="773"/>
      <c r="AR272" s="773"/>
      <c r="AS272" s="773"/>
      <c r="AT272" s="773"/>
      <c r="AU272" s="773"/>
      <c r="AV272" s="773"/>
      <c r="AW272" s="773"/>
      <c r="AX272" s="773"/>
      <c r="AY272" s="773"/>
      <c r="AZ272" s="773"/>
      <c r="BA272" s="773"/>
      <c r="BB272" s="773"/>
      <c r="BC272" s="773"/>
      <c r="BD272" s="773"/>
      <c r="BE272" s="773"/>
      <c r="BF272" s="773"/>
      <c r="BG272" s="773"/>
      <c r="BH272" s="773"/>
      <c r="BI272" s="773"/>
      <c r="BJ272" s="773"/>
      <c r="BK272" s="773"/>
      <c r="BL272" s="773"/>
      <c r="BM272" s="773"/>
      <c r="BN272" s="773"/>
      <c r="BO272" s="773"/>
      <c r="BP272" s="773"/>
      <c r="BQ272" s="773"/>
      <c r="BR272" s="773"/>
      <c r="BS272" s="773"/>
      <c r="BT272" s="773"/>
      <c r="BU272" s="773"/>
      <c r="BV272" s="773"/>
      <c r="BW272" s="773"/>
      <c r="BX272" s="773"/>
      <c r="BY272" s="773"/>
      <c r="BZ272" s="773"/>
      <c r="CA272" s="773"/>
      <c r="CB272" s="773"/>
      <c r="CC272" s="773"/>
      <c r="CD272" s="773"/>
      <c r="CE272" s="773"/>
      <c r="CF272" s="773"/>
      <c r="CG272" s="773"/>
      <c r="CH272" s="773"/>
      <c r="CI272" s="773"/>
      <c r="CJ272" s="773"/>
      <c r="CK272" s="773"/>
      <c r="CL272" s="773"/>
      <c r="CM272" s="773"/>
      <c r="CN272" s="773"/>
      <c r="CO272" s="773"/>
    </row>
    <row r="273" spans="12:93" ht="15.6">
      <c r="L273" s="773"/>
      <c r="M273" s="773"/>
      <c r="N273" s="773"/>
      <c r="O273" s="773"/>
      <c r="P273" s="773"/>
      <c r="Q273" s="773"/>
      <c r="R273" s="773"/>
      <c r="S273" s="773"/>
      <c r="T273" s="773"/>
      <c r="U273" s="773"/>
      <c r="V273" s="773"/>
      <c r="W273" s="773"/>
      <c r="X273" s="773"/>
      <c r="Y273" s="773"/>
      <c r="Z273" s="773"/>
      <c r="AA273" s="773"/>
      <c r="AB273" s="773"/>
      <c r="AC273" s="773"/>
      <c r="AD273" s="773"/>
      <c r="AE273" s="773"/>
      <c r="AF273" s="773"/>
      <c r="AG273" s="773"/>
      <c r="AH273" s="773"/>
      <c r="AI273" s="773"/>
      <c r="AJ273" s="773"/>
      <c r="AK273" s="773"/>
      <c r="AL273" s="773"/>
      <c r="AM273" s="773"/>
      <c r="AN273" s="773"/>
      <c r="AO273" s="773"/>
      <c r="AP273" s="773"/>
      <c r="AQ273" s="773"/>
      <c r="AR273" s="773"/>
      <c r="AS273" s="773"/>
      <c r="AT273" s="773"/>
      <c r="AU273" s="773"/>
      <c r="AV273" s="773"/>
      <c r="AW273" s="773"/>
      <c r="AX273" s="773"/>
      <c r="AY273" s="773"/>
      <c r="AZ273" s="773"/>
      <c r="BA273" s="773"/>
      <c r="BB273" s="773"/>
      <c r="BC273" s="773"/>
      <c r="BD273" s="773"/>
      <c r="BE273" s="773"/>
      <c r="BF273" s="773"/>
      <c r="BG273" s="773"/>
      <c r="BH273" s="773"/>
      <c r="BI273" s="773"/>
      <c r="BJ273" s="773"/>
      <c r="BK273" s="773"/>
      <c r="BL273" s="773"/>
      <c r="BM273" s="773"/>
      <c r="BN273" s="773"/>
      <c r="BO273" s="773"/>
      <c r="BP273" s="773"/>
      <c r="BQ273" s="773"/>
      <c r="BR273" s="773"/>
      <c r="BS273" s="773"/>
      <c r="BT273" s="773"/>
      <c r="BU273" s="773"/>
      <c r="BV273" s="773"/>
      <c r="BW273" s="773"/>
      <c r="BX273" s="773"/>
      <c r="BY273" s="773"/>
      <c r="BZ273" s="773"/>
      <c r="CA273" s="773"/>
      <c r="CB273" s="773"/>
      <c r="CC273" s="773"/>
      <c r="CD273" s="773"/>
      <c r="CE273" s="773"/>
      <c r="CF273" s="773"/>
      <c r="CG273" s="773"/>
      <c r="CH273" s="773"/>
      <c r="CI273" s="773"/>
      <c r="CJ273" s="773"/>
      <c r="CK273" s="773"/>
      <c r="CL273" s="773"/>
      <c r="CM273" s="773"/>
      <c r="CN273" s="773"/>
      <c r="CO273" s="773"/>
    </row>
    <row r="274" spans="12:93" ht="15.6">
      <c r="L274" s="773"/>
      <c r="M274" s="773"/>
      <c r="N274" s="773"/>
      <c r="O274" s="773"/>
      <c r="P274" s="773"/>
      <c r="Q274" s="773"/>
      <c r="R274" s="773"/>
      <c r="S274" s="773"/>
      <c r="T274" s="773"/>
      <c r="U274" s="773"/>
      <c r="V274" s="773"/>
      <c r="W274" s="773"/>
      <c r="X274" s="773"/>
      <c r="Y274" s="773"/>
      <c r="Z274" s="773"/>
      <c r="AA274" s="773"/>
      <c r="AB274" s="773"/>
      <c r="AC274" s="773"/>
      <c r="AD274" s="773"/>
      <c r="AE274" s="773"/>
      <c r="AF274" s="773"/>
      <c r="AG274" s="773"/>
      <c r="AH274" s="773"/>
      <c r="AI274" s="773"/>
      <c r="AJ274" s="773"/>
      <c r="AK274" s="773"/>
      <c r="AL274" s="773"/>
      <c r="AM274" s="773"/>
      <c r="AN274" s="773"/>
      <c r="AO274" s="773"/>
      <c r="AP274" s="773"/>
      <c r="AQ274" s="773"/>
      <c r="AR274" s="773"/>
      <c r="AS274" s="773"/>
      <c r="AT274" s="773"/>
      <c r="AU274" s="773"/>
      <c r="AV274" s="773"/>
      <c r="AW274" s="773"/>
      <c r="AX274" s="773"/>
      <c r="AY274" s="773"/>
      <c r="AZ274" s="773"/>
      <c r="BA274" s="773"/>
      <c r="BB274" s="773"/>
      <c r="BC274" s="773"/>
      <c r="BD274" s="773"/>
      <c r="BE274" s="773"/>
      <c r="BF274" s="773"/>
      <c r="BG274" s="773"/>
      <c r="BH274" s="773"/>
      <c r="BI274" s="773"/>
      <c r="BJ274" s="773"/>
      <c r="BK274" s="773"/>
      <c r="BL274" s="773"/>
      <c r="BM274" s="773"/>
      <c r="BN274" s="773"/>
      <c r="BO274" s="773"/>
      <c r="BP274" s="773"/>
      <c r="BQ274" s="773"/>
      <c r="BR274" s="773"/>
      <c r="BS274" s="773"/>
      <c r="BT274" s="773"/>
      <c r="BU274" s="773"/>
      <c r="BV274" s="773"/>
      <c r="BW274" s="773"/>
      <c r="BX274" s="773"/>
      <c r="BY274" s="773"/>
      <c r="BZ274" s="773"/>
      <c r="CA274" s="773"/>
      <c r="CB274" s="773"/>
      <c r="CC274" s="773"/>
      <c r="CD274" s="773"/>
      <c r="CE274" s="773"/>
      <c r="CF274" s="773"/>
      <c r="CG274" s="773"/>
      <c r="CH274" s="773"/>
      <c r="CI274" s="773"/>
      <c r="CJ274" s="773"/>
      <c r="CK274" s="773"/>
      <c r="CL274" s="773"/>
      <c r="CM274" s="773"/>
      <c r="CN274" s="773"/>
      <c r="CO274" s="773"/>
    </row>
    <row r="275" spans="12:93" ht="15.6">
      <c r="L275" s="773"/>
      <c r="M275" s="773"/>
      <c r="N275" s="773"/>
      <c r="O275" s="773"/>
      <c r="P275" s="773"/>
      <c r="Q275" s="773"/>
      <c r="R275" s="773"/>
      <c r="S275" s="773"/>
      <c r="T275" s="773"/>
      <c r="U275" s="773"/>
      <c r="V275" s="773"/>
      <c r="W275" s="773"/>
      <c r="X275" s="773"/>
      <c r="Y275" s="773"/>
      <c r="Z275" s="773"/>
      <c r="AA275" s="773"/>
      <c r="AB275" s="773"/>
      <c r="AC275" s="773"/>
      <c r="AD275" s="773"/>
      <c r="AE275" s="773"/>
      <c r="AF275" s="773"/>
      <c r="AG275" s="773"/>
      <c r="AH275" s="773"/>
      <c r="AI275" s="773"/>
      <c r="AJ275" s="773"/>
      <c r="AK275" s="773"/>
      <c r="AL275" s="773"/>
      <c r="AM275" s="773"/>
      <c r="AN275" s="773"/>
      <c r="AO275" s="773"/>
      <c r="AP275" s="773"/>
      <c r="AQ275" s="773"/>
      <c r="AR275" s="773"/>
      <c r="AS275" s="773"/>
      <c r="AT275" s="773"/>
      <c r="AU275" s="773"/>
      <c r="AV275" s="773"/>
      <c r="AW275" s="773"/>
      <c r="AX275" s="773"/>
      <c r="AY275" s="773"/>
      <c r="AZ275" s="773"/>
      <c r="BA275" s="773"/>
      <c r="BB275" s="773"/>
      <c r="BC275" s="773"/>
      <c r="BD275" s="773"/>
      <c r="BE275" s="773"/>
      <c r="BF275" s="773"/>
      <c r="BG275" s="773"/>
      <c r="BH275" s="773"/>
      <c r="BI275" s="773"/>
      <c r="BJ275" s="773"/>
      <c r="BK275" s="773"/>
      <c r="BL275" s="773"/>
      <c r="BM275" s="773"/>
      <c r="BN275" s="773"/>
      <c r="BO275" s="773"/>
      <c r="BP275" s="773"/>
      <c r="BQ275" s="773"/>
      <c r="BR275" s="773"/>
      <c r="BS275" s="773"/>
      <c r="BT275" s="773"/>
      <c r="BU275" s="773"/>
      <c r="BV275" s="773"/>
      <c r="BW275" s="773"/>
      <c r="BX275" s="773"/>
      <c r="BY275" s="773"/>
      <c r="BZ275" s="773"/>
      <c r="CA275" s="773"/>
      <c r="CB275" s="773"/>
      <c r="CC275" s="773"/>
      <c r="CD275" s="773"/>
      <c r="CE275" s="773"/>
      <c r="CF275" s="773"/>
      <c r="CG275" s="773"/>
      <c r="CH275" s="773"/>
      <c r="CI275" s="773"/>
      <c r="CJ275" s="773"/>
      <c r="CK275" s="773"/>
      <c r="CL275" s="773"/>
      <c r="CM275" s="773"/>
      <c r="CN275" s="773"/>
      <c r="CO275" s="773"/>
    </row>
    <row r="276" spans="12:93" ht="15.6">
      <c r="L276" s="773"/>
      <c r="M276" s="773"/>
      <c r="N276" s="773"/>
      <c r="O276" s="773"/>
      <c r="P276" s="773"/>
      <c r="Q276" s="773"/>
      <c r="R276" s="773"/>
      <c r="S276" s="773"/>
      <c r="T276" s="773"/>
      <c r="U276" s="773"/>
      <c r="V276" s="773"/>
      <c r="W276" s="773"/>
      <c r="X276" s="773"/>
      <c r="Y276" s="773"/>
      <c r="Z276" s="773"/>
      <c r="AA276" s="773"/>
      <c r="AB276" s="773"/>
      <c r="AC276" s="773"/>
      <c r="AD276" s="773"/>
      <c r="AE276" s="773"/>
      <c r="AF276" s="773"/>
      <c r="AG276" s="773"/>
      <c r="AH276" s="773"/>
      <c r="AI276" s="773"/>
      <c r="AJ276" s="773"/>
      <c r="AK276" s="773"/>
      <c r="AL276" s="773"/>
      <c r="AM276" s="773"/>
      <c r="AN276" s="773"/>
      <c r="AO276" s="773"/>
      <c r="AP276" s="773"/>
      <c r="AQ276" s="773"/>
      <c r="AR276" s="773"/>
      <c r="AS276" s="773"/>
      <c r="AT276" s="773"/>
      <c r="AU276" s="773"/>
      <c r="AV276" s="773"/>
      <c r="AW276" s="773"/>
      <c r="AX276" s="773"/>
      <c r="AY276" s="773"/>
      <c r="AZ276" s="773"/>
      <c r="BA276" s="773"/>
      <c r="BB276" s="773"/>
      <c r="BC276" s="773"/>
      <c r="BD276" s="773"/>
      <c r="BE276" s="773"/>
      <c r="BF276" s="773"/>
      <c r="BG276" s="773"/>
      <c r="BH276" s="773"/>
      <c r="BI276" s="773"/>
      <c r="BJ276" s="773"/>
      <c r="BK276" s="773"/>
      <c r="BL276" s="773"/>
      <c r="BM276" s="773"/>
      <c r="BN276" s="773"/>
      <c r="BO276" s="773"/>
      <c r="BP276" s="773"/>
      <c r="BQ276" s="773"/>
      <c r="BR276" s="773"/>
      <c r="BS276" s="773"/>
      <c r="BT276" s="773"/>
      <c r="BU276" s="773"/>
      <c r="BV276" s="773"/>
      <c r="BW276" s="773"/>
      <c r="BX276" s="773"/>
      <c r="BY276" s="773"/>
      <c r="BZ276" s="773"/>
      <c r="CA276" s="773"/>
      <c r="CB276" s="773"/>
      <c r="CC276" s="773"/>
      <c r="CD276" s="773"/>
      <c r="CE276" s="773"/>
      <c r="CF276" s="773"/>
      <c r="CG276" s="773"/>
      <c r="CH276" s="773"/>
      <c r="CI276" s="773"/>
      <c r="CJ276" s="773"/>
      <c r="CK276" s="773"/>
      <c r="CL276" s="773"/>
      <c r="CM276" s="773"/>
      <c r="CN276" s="773"/>
      <c r="CO276" s="773"/>
    </row>
    <row r="277" spans="12:93" ht="15.6">
      <c r="L277" s="773"/>
      <c r="M277" s="773"/>
      <c r="N277" s="773"/>
      <c r="O277" s="773"/>
      <c r="P277" s="773"/>
      <c r="Q277" s="773"/>
      <c r="R277" s="773"/>
      <c r="S277" s="773"/>
      <c r="T277" s="773"/>
      <c r="U277" s="773"/>
      <c r="V277" s="773"/>
      <c r="W277" s="773"/>
      <c r="X277" s="773"/>
      <c r="Y277" s="773"/>
      <c r="Z277" s="773"/>
      <c r="AA277" s="773"/>
      <c r="AB277" s="773"/>
      <c r="AC277" s="773"/>
      <c r="AD277" s="773"/>
      <c r="AE277" s="773"/>
      <c r="AF277" s="773"/>
      <c r="AG277" s="773"/>
      <c r="AH277" s="773"/>
      <c r="AI277" s="773"/>
      <c r="AJ277" s="773"/>
      <c r="AK277" s="773"/>
      <c r="AL277" s="773"/>
      <c r="AM277" s="773"/>
      <c r="AN277" s="773"/>
      <c r="AO277" s="773"/>
      <c r="AP277" s="773"/>
      <c r="AQ277" s="773"/>
      <c r="AR277" s="773"/>
      <c r="AS277" s="773"/>
      <c r="AT277" s="773"/>
      <c r="AU277" s="773"/>
      <c r="AV277" s="773"/>
      <c r="AW277" s="773"/>
      <c r="AX277" s="773"/>
      <c r="AY277" s="773"/>
      <c r="AZ277" s="773"/>
      <c r="BA277" s="773"/>
      <c r="BB277" s="773"/>
      <c r="BC277" s="773"/>
      <c r="BD277" s="773"/>
      <c r="BE277" s="773"/>
      <c r="BF277" s="773"/>
      <c r="BG277" s="773"/>
      <c r="BH277" s="773"/>
      <c r="BI277" s="773"/>
      <c r="BJ277" s="773"/>
      <c r="BK277" s="773"/>
      <c r="BL277" s="773"/>
      <c r="BM277" s="773"/>
      <c r="BN277" s="773"/>
      <c r="BO277" s="773"/>
      <c r="BP277" s="773"/>
      <c r="BQ277" s="773"/>
      <c r="BR277" s="773"/>
      <c r="BS277" s="773"/>
      <c r="BT277" s="773"/>
      <c r="BU277" s="773"/>
      <c r="BV277" s="773"/>
      <c r="BW277" s="773"/>
      <c r="BX277" s="773"/>
      <c r="BY277" s="773"/>
      <c r="BZ277" s="773"/>
      <c r="CA277" s="773"/>
      <c r="CB277" s="773"/>
      <c r="CC277" s="773"/>
      <c r="CD277" s="773"/>
      <c r="CE277" s="773"/>
      <c r="CF277" s="773"/>
      <c r="CG277" s="773"/>
      <c r="CH277" s="773"/>
      <c r="CI277" s="773"/>
      <c r="CJ277" s="773"/>
      <c r="CK277" s="773"/>
      <c r="CL277" s="773"/>
      <c r="CM277" s="773"/>
      <c r="CN277" s="773"/>
      <c r="CO277" s="773"/>
    </row>
    <row r="278" spans="12:93" ht="15.6">
      <c r="L278" s="773"/>
      <c r="M278" s="773"/>
      <c r="N278" s="773"/>
      <c r="O278" s="773"/>
      <c r="P278" s="773"/>
      <c r="Q278" s="773"/>
      <c r="R278" s="773"/>
      <c r="S278" s="773"/>
      <c r="T278" s="773"/>
      <c r="U278" s="773"/>
      <c r="V278" s="773"/>
      <c r="W278" s="773"/>
      <c r="X278" s="773"/>
      <c r="Y278" s="773"/>
      <c r="Z278" s="773"/>
      <c r="AA278" s="773"/>
      <c r="AB278" s="773"/>
      <c r="AC278" s="773"/>
      <c r="AD278" s="773"/>
      <c r="AE278" s="773"/>
      <c r="AF278" s="773"/>
      <c r="AG278" s="773"/>
      <c r="AH278" s="773"/>
      <c r="AI278" s="773"/>
      <c r="AJ278" s="773"/>
      <c r="AK278" s="773"/>
      <c r="AL278" s="773"/>
      <c r="AM278" s="773"/>
      <c r="AN278" s="773"/>
      <c r="AO278" s="773"/>
      <c r="AP278" s="773"/>
      <c r="AQ278" s="773"/>
      <c r="AR278" s="773"/>
      <c r="AS278" s="773"/>
      <c r="AT278" s="773"/>
      <c r="AU278" s="773"/>
      <c r="AV278" s="773"/>
      <c r="AW278" s="773"/>
      <c r="AX278" s="773"/>
      <c r="AY278" s="773"/>
      <c r="AZ278" s="773"/>
      <c r="BA278" s="773"/>
      <c r="BB278" s="773"/>
      <c r="BC278" s="773"/>
      <c r="BD278" s="773"/>
      <c r="BE278" s="773"/>
      <c r="BF278" s="773"/>
      <c r="BG278" s="773"/>
      <c r="BH278" s="773"/>
      <c r="BI278" s="773"/>
      <c r="BJ278" s="773"/>
      <c r="BK278" s="773"/>
      <c r="BL278" s="773"/>
      <c r="BM278" s="773"/>
      <c r="BN278" s="773"/>
      <c r="BO278" s="773"/>
      <c r="BP278" s="773"/>
      <c r="BQ278" s="773"/>
      <c r="BR278" s="773"/>
      <c r="BS278" s="773"/>
      <c r="BT278" s="773"/>
      <c r="BU278" s="773"/>
      <c r="BV278" s="773"/>
      <c r="BW278" s="773"/>
      <c r="BX278" s="773"/>
      <c r="BY278" s="773"/>
      <c r="BZ278" s="773"/>
      <c r="CA278" s="773"/>
      <c r="CB278" s="773"/>
      <c r="CC278" s="773"/>
      <c r="CD278" s="773"/>
      <c r="CE278" s="773"/>
      <c r="CF278" s="773"/>
      <c r="CG278" s="773"/>
      <c r="CH278" s="773"/>
      <c r="CI278" s="773"/>
      <c r="CJ278" s="773"/>
      <c r="CK278" s="773"/>
      <c r="CL278" s="773"/>
      <c r="CM278" s="773"/>
      <c r="CN278" s="773"/>
      <c r="CO278" s="773"/>
    </row>
    <row r="279" spans="12:93" ht="15.6">
      <c r="L279" s="773"/>
      <c r="M279" s="773"/>
      <c r="N279" s="773"/>
      <c r="O279" s="773"/>
      <c r="P279" s="773"/>
      <c r="Q279" s="773"/>
      <c r="R279" s="773"/>
      <c r="S279" s="773"/>
      <c r="T279" s="773"/>
      <c r="U279" s="773"/>
      <c r="V279" s="773"/>
      <c r="W279" s="773"/>
      <c r="X279" s="773"/>
      <c r="Y279" s="773"/>
      <c r="Z279" s="773"/>
      <c r="AA279" s="773"/>
      <c r="AB279" s="773"/>
      <c r="AC279" s="773"/>
      <c r="AD279" s="773"/>
      <c r="AE279" s="773"/>
      <c r="AF279" s="773"/>
      <c r="AG279" s="773"/>
      <c r="AH279" s="773"/>
      <c r="AI279" s="773"/>
      <c r="AJ279" s="773"/>
      <c r="AK279" s="773"/>
      <c r="AL279" s="773"/>
      <c r="AM279" s="773"/>
      <c r="AN279" s="773"/>
      <c r="AO279" s="773"/>
      <c r="AP279" s="773"/>
      <c r="AQ279" s="773"/>
      <c r="AR279" s="773"/>
      <c r="AS279" s="773"/>
      <c r="AT279" s="773"/>
      <c r="AU279" s="773"/>
      <c r="AV279" s="773"/>
      <c r="AW279" s="773"/>
      <c r="AX279" s="773"/>
      <c r="AY279" s="773"/>
      <c r="AZ279" s="773"/>
      <c r="BA279" s="773"/>
      <c r="BB279" s="773"/>
      <c r="BC279" s="773"/>
      <c r="BD279" s="773"/>
      <c r="BE279" s="773"/>
      <c r="BF279" s="773"/>
      <c r="BG279" s="773"/>
      <c r="BH279" s="773"/>
      <c r="BI279" s="773"/>
      <c r="BJ279" s="773"/>
      <c r="BK279" s="773"/>
      <c r="BL279" s="773"/>
      <c r="BM279" s="773"/>
      <c r="BN279" s="773"/>
      <c r="BO279" s="773"/>
      <c r="BP279" s="773"/>
      <c r="BQ279" s="773"/>
      <c r="BR279" s="773"/>
      <c r="BS279" s="773"/>
      <c r="BT279" s="773"/>
      <c r="BU279" s="773"/>
      <c r="BV279" s="773"/>
      <c r="BW279" s="773"/>
      <c r="BX279" s="773"/>
      <c r="BY279" s="773"/>
      <c r="BZ279" s="773"/>
      <c r="CA279" s="773"/>
      <c r="CB279" s="773"/>
      <c r="CC279" s="773"/>
      <c r="CD279" s="773"/>
      <c r="CE279" s="773"/>
      <c r="CF279" s="773"/>
      <c r="CG279" s="773"/>
      <c r="CH279" s="773"/>
      <c r="CI279" s="773"/>
      <c r="CJ279" s="773"/>
      <c r="CK279" s="773"/>
      <c r="CL279" s="773"/>
      <c r="CM279" s="773"/>
      <c r="CN279" s="773"/>
      <c r="CO279" s="773"/>
    </row>
    <row r="280" spans="12:93" ht="15.6">
      <c r="L280" s="773"/>
      <c r="M280" s="773"/>
      <c r="N280" s="773"/>
      <c r="O280" s="773"/>
      <c r="P280" s="773"/>
      <c r="Q280" s="773"/>
      <c r="R280" s="773"/>
      <c r="S280" s="773"/>
      <c r="T280" s="773"/>
      <c r="U280" s="773"/>
      <c r="V280" s="773"/>
      <c r="W280" s="773"/>
      <c r="X280" s="773"/>
      <c r="Y280" s="773"/>
      <c r="Z280" s="773"/>
      <c r="AA280" s="773"/>
      <c r="AB280" s="773"/>
      <c r="AC280" s="773"/>
      <c r="AD280" s="773"/>
      <c r="AE280" s="773"/>
      <c r="AF280" s="773"/>
      <c r="AG280" s="773"/>
      <c r="AH280" s="773"/>
      <c r="AI280" s="773"/>
      <c r="AJ280" s="773"/>
      <c r="AK280" s="773"/>
      <c r="AL280" s="773"/>
      <c r="AM280" s="773"/>
      <c r="AN280" s="773"/>
      <c r="AO280" s="773"/>
      <c r="AP280" s="773"/>
      <c r="AQ280" s="773"/>
      <c r="AR280" s="773"/>
      <c r="AS280" s="773"/>
      <c r="AT280" s="773"/>
      <c r="AU280" s="773"/>
      <c r="AV280" s="773"/>
      <c r="AW280" s="773"/>
      <c r="AX280" s="773"/>
      <c r="AY280" s="773"/>
      <c r="AZ280" s="773"/>
      <c r="BA280" s="773"/>
      <c r="BB280" s="773"/>
      <c r="BC280" s="773"/>
      <c r="BD280" s="773"/>
      <c r="BE280" s="773"/>
      <c r="BF280" s="773"/>
      <c r="BG280" s="773"/>
      <c r="BH280" s="773"/>
      <c r="BI280" s="773"/>
      <c r="BJ280" s="773"/>
      <c r="BK280" s="773"/>
      <c r="BL280" s="773"/>
      <c r="BM280" s="773"/>
      <c r="BN280" s="773"/>
      <c r="BO280" s="773"/>
      <c r="BP280" s="773"/>
      <c r="BQ280" s="773"/>
      <c r="BR280" s="773"/>
      <c r="BS280" s="773"/>
      <c r="BT280" s="773"/>
      <c r="BU280" s="773"/>
      <c r="BV280" s="773"/>
      <c r="BW280" s="773"/>
      <c r="BX280" s="773"/>
      <c r="BY280" s="773"/>
      <c r="BZ280" s="773"/>
      <c r="CA280" s="773"/>
      <c r="CB280" s="773"/>
      <c r="CC280" s="773"/>
      <c r="CD280" s="773"/>
      <c r="CE280" s="773"/>
      <c r="CF280" s="773"/>
      <c r="CG280" s="773"/>
      <c r="CH280" s="773"/>
      <c r="CI280" s="773"/>
      <c r="CJ280" s="773"/>
      <c r="CK280" s="773"/>
      <c r="CL280" s="773"/>
      <c r="CM280" s="773"/>
      <c r="CN280" s="773"/>
      <c r="CO280" s="773"/>
    </row>
    <row r="281" spans="12:93" ht="15.6">
      <c r="L281" s="773"/>
      <c r="M281" s="773"/>
      <c r="N281" s="773"/>
      <c r="O281" s="773"/>
      <c r="P281" s="773"/>
      <c r="Q281" s="773"/>
      <c r="R281" s="773"/>
      <c r="S281" s="773"/>
      <c r="T281" s="773"/>
      <c r="U281" s="773"/>
      <c r="V281" s="773"/>
      <c r="W281" s="773"/>
      <c r="X281" s="773"/>
      <c r="Y281" s="773"/>
      <c r="Z281" s="773"/>
      <c r="AA281" s="773"/>
      <c r="AB281" s="773"/>
      <c r="AC281" s="773"/>
      <c r="AD281" s="773"/>
      <c r="AE281" s="773"/>
      <c r="AF281" s="773"/>
      <c r="AG281" s="773"/>
      <c r="AH281" s="773"/>
      <c r="AI281" s="773"/>
      <c r="AJ281" s="773"/>
      <c r="AK281" s="773"/>
      <c r="AL281" s="773"/>
      <c r="AM281" s="773"/>
      <c r="AN281" s="773"/>
      <c r="AO281" s="773"/>
      <c r="AP281" s="773"/>
      <c r="AQ281" s="773"/>
      <c r="AR281" s="773"/>
      <c r="AS281" s="773"/>
      <c r="AT281" s="773"/>
      <c r="AU281" s="773"/>
      <c r="AV281" s="773"/>
      <c r="AW281" s="773"/>
      <c r="AX281" s="773"/>
      <c r="AY281" s="773"/>
      <c r="AZ281" s="773"/>
      <c r="BA281" s="773"/>
      <c r="BB281" s="773"/>
      <c r="BC281" s="773"/>
      <c r="BD281" s="773"/>
      <c r="BE281" s="773"/>
      <c r="BF281" s="773"/>
      <c r="BG281" s="773"/>
      <c r="BH281" s="773"/>
      <c r="BI281" s="773"/>
      <c r="BJ281" s="773"/>
      <c r="BK281" s="773"/>
      <c r="BL281" s="773"/>
      <c r="BM281" s="773"/>
      <c r="BN281" s="773"/>
      <c r="BO281" s="773"/>
      <c r="BP281" s="773"/>
      <c r="BQ281" s="773"/>
      <c r="BR281" s="773"/>
      <c r="BS281" s="773"/>
      <c r="BT281" s="773"/>
      <c r="BU281" s="773"/>
      <c r="BV281" s="773"/>
      <c r="BW281" s="773"/>
      <c r="BX281" s="773"/>
      <c r="BY281" s="773"/>
      <c r="BZ281" s="773"/>
      <c r="CA281" s="773"/>
      <c r="CB281" s="773"/>
      <c r="CC281" s="773"/>
      <c r="CD281" s="773"/>
      <c r="CE281" s="773"/>
      <c r="CF281" s="773"/>
      <c r="CG281" s="773"/>
      <c r="CH281" s="773"/>
      <c r="CI281" s="773"/>
      <c r="CJ281" s="773"/>
      <c r="CK281" s="773"/>
      <c r="CL281" s="773"/>
      <c r="CM281" s="773"/>
      <c r="CN281" s="773"/>
      <c r="CO281" s="773"/>
    </row>
    <row r="282" spans="12:93" ht="15.6">
      <c r="L282" s="773"/>
      <c r="M282" s="773"/>
      <c r="N282" s="773"/>
      <c r="O282" s="773"/>
      <c r="P282" s="773"/>
      <c r="Q282" s="773"/>
      <c r="R282" s="773"/>
      <c r="S282" s="773"/>
      <c r="T282" s="773"/>
      <c r="U282" s="773"/>
      <c r="V282" s="773"/>
      <c r="W282" s="773"/>
      <c r="X282" s="773"/>
      <c r="Y282" s="773"/>
      <c r="Z282" s="773"/>
      <c r="AA282" s="773"/>
      <c r="AB282" s="773"/>
      <c r="AC282" s="773"/>
      <c r="AD282" s="773"/>
      <c r="AE282" s="773"/>
      <c r="AF282" s="773"/>
      <c r="AG282" s="773"/>
      <c r="AH282" s="773"/>
      <c r="AI282" s="773"/>
      <c r="AJ282" s="773"/>
      <c r="AK282" s="773"/>
      <c r="AL282" s="773"/>
      <c r="AM282" s="773"/>
      <c r="AN282" s="773"/>
      <c r="AO282" s="773"/>
      <c r="AP282" s="773"/>
      <c r="AQ282" s="773"/>
      <c r="AR282" s="773"/>
      <c r="AS282" s="773"/>
      <c r="AT282" s="773"/>
      <c r="AU282" s="773"/>
      <c r="AV282" s="773"/>
      <c r="AW282" s="773"/>
      <c r="AX282" s="773"/>
      <c r="AY282" s="773"/>
      <c r="AZ282" s="773"/>
      <c r="BA282" s="773"/>
      <c r="BB282" s="773"/>
      <c r="BC282" s="773"/>
      <c r="BD282" s="773"/>
      <c r="BE282" s="773"/>
      <c r="BF282" s="773"/>
      <c r="BG282" s="773"/>
      <c r="BH282" s="773"/>
      <c r="BI282" s="773"/>
      <c r="BJ282" s="773"/>
      <c r="BK282" s="773"/>
      <c r="BL282" s="773"/>
      <c r="BM282" s="773"/>
      <c r="BN282" s="773"/>
      <c r="BO282" s="773"/>
      <c r="BP282" s="773"/>
      <c r="BQ282" s="773"/>
      <c r="BR282" s="773"/>
      <c r="BS282" s="773"/>
      <c r="BT282" s="773"/>
      <c r="BU282" s="773"/>
      <c r="BV282" s="773"/>
      <c r="BW282" s="773"/>
      <c r="BX282" s="773"/>
      <c r="BY282" s="773"/>
      <c r="BZ282" s="773"/>
      <c r="CA282" s="773"/>
      <c r="CB282" s="773"/>
      <c r="CC282" s="773"/>
      <c r="CD282" s="773"/>
      <c r="CE282" s="773"/>
      <c r="CF282" s="773"/>
      <c r="CG282" s="773"/>
      <c r="CH282" s="773"/>
      <c r="CI282" s="773"/>
      <c r="CJ282" s="773"/>
      <c r="CK282" s="773"/>
      <c r="CL282" s="773"/>
      <c r="CM282" s="773"/>
      <c r="CN282" s="773"/>
      <c r="CO282" s="773"/>
    </row>
    <row r="283" spans="12:93" ht="15.6">
      <c r="L283" s="773"/>
      <c r="M283" s="773"/>
      <c r="N283" s="773"/>
      <c r="O283" s="773"/>
      <c r="P283" s="773"/>
      <c r="Q283" s="773"/>
      <c r="R283" s="773"/>
      <c r="S283" s="773"/>
      <c r="T283" s="773"/>
      <c r="U283" s="773"/>
      <c r="V283" s="773"/>
      <c r="W283" s="773"/>
      <c r="X283" s="773"/>
      <c r="Y283" s="773"/>
      <c r="Z283" s="773"/>
      <c r="AA283" s="773"/>
      <c r="AB283" s="773"/>
      <c r="AC283" s="773"/>
      <c r="AD283" s="773"/>
      <c r="AE283" s="773"/>
      <c r="AF283" s="773"/>
      <c r="AG283" s="773"/>
      <c r="AH283" s="773"/>
      <c r="AI283" s="773"/>
      <c r="AJ283" s="773"/>
      <c r="AK283" s="773"/>
      <c r="AL283" s="773"/>
      <c r="AM283" s="773"/>
      <c r="AN283" s="773"/>
      <c r="AO283" s="773"/>
      <c r="AP283" s="773"/>
      <c r="AQ283" s="773"/>
      <c r="AR283" s="773"/>
      <c r="AS283" s="773"/>
      <c r="AT283" s="773"/>
      <c r="AU283" s="773"/>
      <c r="AV283" s="773"/>
      <c r="AW283" s="773"/>
      <c r="AX283" s="773"/>
      <c r="AY283" s="773"/>
      <c r="AZ283" s="773"/>
      <c r="BA283" s="773"/>
      <c r="BB283" s="773"/>
      <c r="BC283" s="773"/>
      <c r="BD283" s="773"/>
      <c r="BE283" s="773"/>
      <c r="BF283" s="773"/>
      <c r="BG283" s="773"/>
      <c r="BH283" s="773"/>
      <c r="BI283" s="773"/>
      <c r="BJ283" s="773"/>
      <c r="BK283" s="773"/>
      <c r="BL283" s="773"/>
      <c r="BM283" s="773"/>
      <c r="BN283" s="773"/>
      <c r="BO283" s="773"/>
      <c r="BP283" s="773"/>
      <c r="BQ283" s="773"/>
      <c r="BR283" s="773"/>
      <c r="BS283" s="773"/>
      <c r="BT283" s="773"/>
      <c r="BU283" s="773"/>
      <c r="BV283" s="773"/>
      <c r="BW283" s="773"/>
      <c r="BX283" s="773"/>
      <c r="BY283" s="773"/>
      <c r="BZ283" s="773"/>
      <c r="CA283" s="773"/>
      <c r="CB283" s="773"/>
      <c r="CC283" s="773"/>
      <c r="CD283" s="773"/>
      <c r="CE283" s="773"/>
      <c r="CF283" s="773"/>
      <c r="CG283" s="773"/>
      <c r="CH283" s="773"/>
      <c r="CI283" s="773"/>
      <c r="CJ283" s="773"/>
      <c r="CK283" s="773"/>
      <c r="CL283" s="773"/>
      <c r="CM283" s="773"/>
      <c r="CN283" s="773"/>
      <c r="CO283" s="773"/>
    </row>
    <row r="284" spans="12:93" ht="15.6">
      <c r="L284" s="773"/>
      <c r="M284" s="773"/>
      <c r="N284" s="773"/>
      <c r="O284" s="773"/>
      <c r="P284" s="773"/>
      <c r="Q284" s="773"/>
      <c r="R284" s="773"/>
      <c r="S284" s="773"/>
      <c r="T284" s="773"/>
      <c r="U284" s="773"/>
      <c r="V284" s="773"/>
      <c r="W284" s="773"/>
      <c r="X284" s="773"/>
      <c r="Y284" s="773"/>
      <c r="Z284" s="773"/>
      <c r="AA284" s="773"/>
      <c r="AB284" s="773"/>
      <c r="AC284" s="773"/>
      <c r="AD284" s="773"/>
      <c r="AE284" s="773"/>
      <c r="AF284" s="773"/>
      <c r="AG284" s="773"/>
      <c r="AH284" s="773"/>
      <c r="AI284" s="773"/>
      <c r="AJ284" s="773"/>
      <c r="AK284" s="773"/>
      <c r="AL284" s="773"/>
      <c r="AM284" s="773"/>
      <c r="AN284" s="773"/>
      <c r="AO284" s="773"/>
      <c r="AP284" s="773"/>
      <c r="AQ284" s="773"/>
      <c r="AR284" s="773"/>
      <c r="AS284" s="773"/>
      <c r="AT284" s="773"/>
      <c r="AU284" s="773"/>
      <c r="AV284" s="773"/>
      <c r="AW284" s="773"/>
      <c r="AX284" s="773"/>
      <c r="AY284" s="773"/>
      <c r="AZ284" s="773"/>
      <c r="BA284" s="773"/>
      <c r="BB284" s="773"/>
      <c r="BC284" s="773"/>
      <c r="BD284" s="773"/>
      <c r="BE284" s="773"/>
      <c r="BF284" s="773"/>
      <c r="BG284" s="773"/>
      <c r="BH284" s="773"/>
      <c r="BI284" s="773"/>
      <c r="BJ284" s="773"/>
      <c r="BK284" s="773"/>
      <c r="BL284" s="773"/>
      <c r="BM284" s="773"/>
      <c r="BN284" s="773"/>
      <c r="BO284" s="773"/>
      <c r="BP284" s="773"/>
      <c r="BQ284" s="773"/>
      <c r="BR284" s="773"/>
      <c r="BS284" s="773"/>
      <c r="BT284" s="773"/>
      <c r="BU284" s="773"/>
      <c r="BV284" s="773"/>
      <c r="BW284" s="773"/>
      <c r="BX284" s="773"/>
      <c r="BY284" s="773"/>
      <c r="BZ284" s="773"/>
      <c r="CA284" s="773"/>
      <c r="CB284" s="773"/>
      <c r="CC284" s="773"/>
      <c r="CD284" s="773"/>
      <c r="CE284" s="773"/>
      <c r="CF284" s="773"/>
      <c r="CG284" s="773"/>
      <c r="CH284" s="773"/>
      <c r="CI284" s="773"/>
      <c r="CJ284" s="773"/>
      <c r="CK284" s="773"/>
      <c r="CL284" s="773"/>
      <c r="CM284" s="773"/>
      <c r="CN284" s="773"/>
      <c r="CO284" s="773"/>
    </row>
    <row r="285" spans="12:93" ht="15.6">
      <c r="L285" s="773"/>
      <c r="M285" s="773"/>
      <c r="N285" s="773"/>
      <c r="O285" s="773"/>
      <c r="P285" s="773"/>
      <c r="Q285" s="773"/>
      <c r="R285" s="773"/>
      <c r="S285" s="773"/>
      <c r="T285" s="773"/>
      <c r="U285" s="773"/>
      <c r="V285" s="773"/>
      <c r="W285" s="773"/>
      <c r="X285" s="773"/>
      <c r="Y285" s="773"/>
      <c r="Z285" s="773"/>
      <c r="AA285" s="773"/>
      <c r="AB285" s="773"/>
      <c r="AC285" s="773"/>
      <c r="AD285" s="773"/>
      <c r="AE285" s="773"/>
      <c r="AF285" s="773"/>
      <c r="AG285" s="773"/>
      <c r="AH285" s="773"/>
      <c r="AI285" s="773"/>
      <c r="AJ285" s="773"/>
      <c r="AK285" s="773"/>
      <c r="AL285" s="773"/>
      <c r="AM285" s="773"/>
      <c r="AN285" s="773"/>
      <c r="AO285" s="773"/>
      <c r="AP285" s="773"/>
      <c r="AQ285" s="773"/>
      <c r="AR285" s="773"/>
      <c r="AS285" s="773"/>
      <c r="AT285" s="773"/>
      <c r="AU285" s="773"/>
      <c r="AV285" s="773"/>
      <c r="AW285" s="773"/>
      <c r="AX285" s="773"/>
      <c r="AY285" s="773"/>
      <c r="AZ285" s="773"/>
      <c r="BA285" s="773"/>
      <c r="BB285" s="773"/>
      <c r="BC285" s="773"/>
      <c r="BD285" s="773"/>
      <c r="BE285" s="773"/>
      <c r="BF285" s="773"/>
      <c r="BG285" s="773"/>
      <c r="BH285" s="773"/>
      <c r="BI285" s="773"/>
      <c r="BJ285" s="773"/>
      <c r="BK285" s="773"/>
      <c r="BL285" s="773"/>
      <c r="BM285" s="773"/>
      <c r="BN285" s="773"/>
      <c r="BO285" s="773"/>
      <c r="BP285" s="773"/>
      <c r="BQ285" s="773"/>
      <c r="BR285" s="773"/>
      <c r="BS285" s="773"/>
      <c r="BT285" s="773"/>
      <c r="BU285" s="773"/>
      <c r="BV285" s="773"/>
      <c r="BW285" s="773"/>
      <c r="BX285" s="773"/>
      <c r="BY285" s="773"/>
      <c r="BZ285" s="773"/>
      <c r="CA285" s="773"/>
      <c r="CB285" s="773"/>
      <c r="CC285" s="773"/>
      <c r="CD285" s="773"/>
      <c r="CE285" s="773"/>
      <c r="CF285" s="773"/>
      <c r="CG285" s="773"/>
      <c r="CH285" s="773"/>
      <c r="CI285" s="773"/>
      <c r="CJ285" s="773"/>
      <c r="CK285" s="773"/>
      <c r="CL285" s="773"/>
      <c r="CM285" s="773"/>
      <c r="CN285" s="773"/>
      <c r="CO285" s="773"/>
    </row>
    <row r="286" spans="12:93" ht="15.6">
      <c r="L286" s="773"/>
      <c r="M286" s="773"/>
      <c r="N286" s="773"/>
      <c r="O286" s="773"/>
      <c r="P286" s="773"/>
      <c r="Q286" s="773"/>
      <c r="R286" s="773"/>
      <c r="S286" s="773"/>
      <c r="T286" s="773"/>
      <c r="U286" s="773"/>
      <c r="V286" s="773"/>
      <c r="W286" s="773"/>
      <c r="X286" s="773"/>
      <c r="Y286" s="773"/>
      <c r="Z286" s="773"/>
      <c r="AA286" s="773"/>
      <c r="AB286" s="773"/>
      <c r="AC286" s="773"/>
      <c r="AD286" s="773"/>
      <c r="AE286" s="773"/>
      <c r="AF286" s="773"/>
      <c r="AG286" s="773"/>
      <c r="AH286" s="773"/>
      <c r="AI286" s="773"/>
      <c r="AJ286" s="773"/>
      <c r="AK286" s="773"/>
      <c r="AL286" s="773"/>
      <c r="AM286" s="773"/>
      <c r="AN286" s="773"/>
      <c r="AO286" s="773"/>
      <c r="AP286" s="773"/>
      <c r="AQ286" s="773"/>
      <c r="AR286" s="773"/>
      <c r="AS286" s="773"/>
      <c r="AT286" s="773"/>
      <c r="AU286" s="773"/>
      <c r="AV286" s="773"/>
      <c r="AW286" s="773"/>
      <c r="AX286" s="773"/>
      <c r="AY286" s="773"/>
      <c r="AZ286" s="773"/>
      <c r="BA286" s="773"/>
      <c r="BB286" s="773"/>
      <c r="BC286" s="773"/>
      <c r="BD286" s="773"/>
      <c r="BE286" s="773"/>
      <c r="BF286" s="773"/>
      <c r="BG286" s="773"/>
      <c r="BH286" s="773"/>
      <c r="BI286" s="773"/>
      <c r="BJ286" s="773"/>
      <c r="BK286" s="773"/>
      <c r="BL286" s="773"/>
      <c r="BM286" s="773"/>
      <c r="BN286" s="773"/>
      <c r="BO286" s="773"/>
      <c r="BP286" s="773"/>
      <c r="BQ286" s="773"/>
      <c r="BR286" s="773"/>
      <c r="BS286" s="773"/>
      <c r="BT286" s="773"/>
      <c r="BU286" s="773"/>
      <c r="BV286" s="773"/>
      <c r="BW286" s="773"/>
      <c r="BX286" s="773"/>
      <c r="BY286" s="773"/>
      <c r="BZ286" s="773"/>
      <c r="CA286" s="773"/>
      <c r="CB286" s="773"/>
      <c r="CC286" s="773"/>
      <c r="CD286" s="773"/>
      <c r="CE286" s="773"/>
      <c r="CF286" s="773"/>
      <c r="CG286" s="773"/>
      <c r="CH286" s="773"/>
      <c r="CI286" s="773"/>
      <c r="CJ286" s="773"/>
      <c r="CK286" s="773"/>
      <c r="CL286" s="773"/>
      <c r="CM286" s="773"/>
      <c r="CN286" s="773"/>
      <c r="CO286" s="773"/>
    </row>
    <row r="287" spans="12:93" ht="15.6">
      <c r="L287" s="773"/>
      <c r="M287" s="773"/>
      <c r="N287" s="773"/>
      <c r="O287" s="773"/>
      <c r="P287" s="773"/>
      <c r="Q287" s="773"/>
      <c r="R287" s="773"/>
      <c r="S287" s="773"/>
      <c r="T287" s="773"/>
      <c r="U287" s="773"/>
      <c r="V287" s="773"/>
      <c r="W287" s="773"/>
      <c r="X287" s="773"/>
      <c r="Y287" s="773"/>
      <c r="Z287" s="773"/>
      <c r="AA287" s="773"/>
      <c r="AB287" s="773"/>
      <c r="AC287" s="773"/>
      <c r="AD287" s="773"/>
      <c r="AE287" s="773"/>
      <c r="AF287" s="773"/>
      <c r="AG287" s="773"/>
      <c r="AH287" s="773"/>
      <c r="AI287" s="773"/>
      <c r="AJ287" s="773"/>
      <c r="AK287" s="773"/>
      <c r="AL287" s="773"/>
      <c r="AM287" s="773"/>
      <c r="AN287" s="773"/>
      <c r="AO287" s="773"/>
      <c r="AP287" s="773"/>
      <c r="AQ287" s="773"/>
      <c r="AR287" s="773"/>
      <c r="AS287" s="773"/>
      <c r="AT287" s="773"/>
      <c r="AU287" s="773"/>
      <c r="AV287" s="773"/>
      <c r="AW287" s="773"/>
      <c r="AX287" s="773"/>
      <c r="AY287" s="773"/>
      <c r="AZ287" s="773"/>
      <c r="BA287" s="773"/>
      <c r="BB287" s="773"/>
      <c r="BC287" s="773"/>
      <c r="BD287" s="773"/>
      <c r="BE287" s="773"/>
      <c r="BF287" s="773"/>
      <c r="BG287" s="773"/>
      <c r="BH287" s="773"/>
      <c r="BI287" s="773"/>
      <c r="BJ287" s="773"/>
      <c r="BK287" s="773"/>
      <c r="BL287" s="773"/>
      <c r="BM287" s="773"/>
      <c r="BN287" s="773"/>
      <c r="BO287" s="773"/>
      <c r="BP287" s="773"/>
      <c r="BQ287" s="773"/>
      <c r="BR287" s="773"/>
      <c r="BS287" s="773"/>
      <c r="BT287" s="773"/>
      <c r="BU287" s="773"/>
      <c r="BV287" s="773"/>
      <c r="BW287" s="773"/>
      <c r="BX287" s="773"/>
      <c r="BY287" s="773"/>
      <c r="BZ287" s="773"/>
      <c r="CA287" s="773"/>
      <c r="CB287" s="773"/>
      <c r="CC287" s="773"/>
      <c r="CD287" s="773"/>
      <c r="CE287" s="773"/>
      <c r="CF287" s="773"/>
      <c r="CG287" s="773"/>
      <c r="CH287" s="773"/>
      <c r="CI287" s="773"/>
      <c r="CJ287" s="773"/>
      <c r="CK287" s="773"/>
      <c r="CL287" s="773"/>
      <c r="CM287" s="773"/>
      <c r="CN287" s="773"/>
      <c r="CO287" s="773"/>
    </row>
    <row r="288" spans="12:93" ht="15.6">
      <c r="L288" s="773"/>
      <c r="M288" s="773"/>
      <c r="N288" s="773"/>
      <c r="O288" s="773"/>
      <c r="P288" s="773"/>
      <c r="Q288" s="773"/>
      <c r="R288" s="773"/>
      <c r="S288" s="773"/>
      <c r="T288" s="773"/>
      <c r="U288" s="773"/>
      <c r="V288" s="773"/>
      <c r="W288" s="773"/>
      <c r="X288" s="773"/>
      <c r="Y288" s="773"/>
      <c r="Z288" s="773"/>
      <c r="AA288" s="773"/>
      <c r="AB288" s="773"/>
      <c r="AC288" s="773"/>
      <c r="AD288" s="773"/>
      <c r="AE288" s="773"/>
      <c r="AF288" s="773"/>
      <c r="AG288" s="773"/>
      <c r="AH288" s="773"/>
      <c r="AI288" s="773"/>
      <c r="AJ288" s="773"/>
      <c r="AK288" s="773"/>
      <c r="AL288" s="773"/>
      <c r="AM288" s="773"/>
      <c r="AN288" s="773"/>
      <c r="AO288" s="773"/>
      <c r="AP288" s="773"/>
      <c r="AQ288" s="773"/>
      <c r="AR288" s="773"/>
      <c r="AS288" s="773"/>
      <c r="AT288" s="773"/>
      <c r="AU288" s="773"/>
      <c r="AV288" s="773"/>
      <c r="AW288" s="773"/>
      <c r="AX288" s="773"/>
      <c r="AY288" s="773"/>
      <c r="AZ288" s="773"/>
      <c r="BA288" s="773"/>
      <c r="BB288" s="773"/>
      <c r="BC288" s="773"/>
      <c r="BD288" s="773"/>
      <c r="BE288" s="773"/>
      <c r="BF288" s="773"/>
      <c r="BG288" s="773"/>
      <c r="BH288" s="773"/>
      <c r="BI288" s="773"/>
      <c r="BJ288" s="773"/>
      <c r="BK288" s="773"/>
      <c r="BL288" s="773"/>
      <c r="BM288" s="773"/>
      <c r="BN288" s="773"/>
      <c r="BO288" s="773"/>
      <c r="BP288" s="773"/>
      <c r="BQ288" s="773"/>
      <c r="BR288" s="773"/>
      <c r="BS288" s="773"/>
      <c r="BT288" s="773"/>
      <c r="BU288" s="773"/>
      <c r="BV288" s="773"/>
      <c r="BW288" s="773"/>
      <c r="BX288" s="773"/>
      <c r="BY288" s="773"/>
      <c r="BZ288" s="773"/>
      <c r="CA288" s="773"/>
      <c r="CB288" s="773"/>
      <c r="CC288" s="773"/>
      <c r="CD288" s="773"/>
      <c r="CE288" s="773"/>
      <c r="CF288" s="773"/>
      <c r="CG288" s="773"/>
      <c r="CH288" s="773"/>
      <c r="CI288" s="773"/>
      <c r="CJ288" s="773"/>
      <c r="CK288" s="773"/>
      <c r="CL288" s="773"/>
      <c r="CM288" s="773"/>
      <c r="CN288" s="773"/>
      <c r="CO288" s="773"/>
    </row>
    <row r="289" spans="12:93" ht="15.6">
      <c r="L289" s="773"/>
      <c r="M289" s="773"/>
      <c r="N289" s="773"/>
      <c r="O289" s="773"/>
      <c r="P289" s="773"/>
      <c r="Q289" s="773"/>
      <c r="R289" s="773"/>
      <c r="S289" s="773"/>
      <c r="T289" s="773"/>
      <c r="U289" s="773"/>
      <c r="V289" s="773"/>
      <c r="W289" s="773"/>
      <c r="X289" s="773"/>
      <c r="Y289" s="773"/>
      <c r="Z289" s="773"/>
      <c r="AA289" s="773"/>
      <c r="AB289" s="773"/>
      <c r="AC289" s="773"/>
      <c r="AD289" s="773"/>
      <c r="AE289" s="773"/>
      <c r="AF289" s="773"/>
      <c r="AG289" s="773"/>
      <c r="AH289" s="773"/>
      <c r="AI289" s="773"/>
      <c r="AJ289" s="773"/>
      <c r="AK289" s="773"/>
      <c r="AL289" s="773"/>
      <c r="AM289" s="773"/>
      <c r="AN289" s="773"/>
      <c r="AO289" s="773"/>
      <c r="AP289" s="773"/>
      <c r="AQ289" s="773"/>
      <c r="AR289" s="773"/>
      <c r="AS289" s="773"/>
      <c r="AT289" s="773"/>
      <c r="AU289" s="773"/>
      <c r="AV289" s="773"/>
      <c r="AW289" s="773"/>
      <c r="AX289" s="773"/>
      <c r="AY289" s="773"/>
      <c r="AZ289" s="773"/>
      <c r="BA289" s="773"/>
      <c r="BB289" s="773"/>
      <c r="BC289" s="773"/>
      <c r="BD289" s="773"/>
      <c r="BE289" s="773"/>
      <c r="BF289" s="773"/>
      <c r="BG289" s="773"/>
      <c r="BH289" s="773"/>
      <c r="BI289" s="773"/>
      <c r="BJ289" s="773"/>
      <c r="BK289" s="773"/>
      <c r="BL289" s="773"/>
      <c r="BM289" s="773"/>
      <c r="BN289" s="773"/>
      <c r="BO289" s="773"/>
      <c r="BP289" s="773"/>
      <c r="BQ289" s="773"/>
      <c r="BR289" s="773"/>
      <c r="BS289" s="773"/>
      <c r="BT289" s="773"/>
      <c r="BU289" s="773"/>
      <c r="BV289" s="773"/>
      <c r="BW289" s="773"/>
      <c r="BX289" s="773"/>
      <c r="BY289" s="773"/>
      <c r="BZ289" s="773"/>
      <c r="CA289" s="773"/>
      <c r="CB289" s="773"/>
      <c r="CC289" s="773"/>
      <c r="CD289" s="773"/>
      <c r="CE289" s="773"/>
      <c r="CF289" s="773"/>
      <c r="CG289" s="773"/>
      <c r="CH289" s="773"/>
      <c r="CI289" s="773"/>
      <c r="CJ289" s="773"/>
      <c r="CK289" s="773"/>
      <c r="CL289" s="773"/>
      <c r="CM289" s="773"/>
      <c r="CN289" s="773"/>
      <c r="CO289" s="773"/>
    </row>
    <row r="290" spans="12:93" ht="15.6">
      <c r="L290" s="773"/>
      <c r="M290" s="773"/>
      <c r="N290" s="773"/>
      <c r="O290" s="773"/>
      <c r="P290" s="773"/>
      <c r="Q290" s="773"/>
      <c r="R290" s="773"/>
      <c r="S290" s="773"/>
      <c r="T290" s="773"/>
      <c r="U290" s="773"/>
      <c r="V290" s="773"/>
      <c r="W290" s="773"/>
      <c r="X290" s="773"/>
      <c r="Y290" s="773"/>
      <c r="Z290" s="773"/>
      <c r="AA290" s="773"/>
      <c r="AB290" s="773"/>
      <c r="AC290" s="773"/>
      <c r="AD290" s="773"/>
      <c r="AE290" s="773"/>
      <c r="AF290" s="773"/>
      <c r="AG290" s="773"/>
      <c r="AH290" s="773"/>
      <c r="AI290" s="773"/>
      <c r="AJ290" s="773"/>
      <c r="AK290" s="773"/>
      <c r="AL290" s="773"/>
      <c r="AM290" s="773"/>
      <c r="AN290" s="773"/>
      <c r="AO290" s="773"/>
      <c r="AP290" s="773"/>
      <c r="AQ290" s="773"/>
      <c r="AR290" s="773"/>
      <c r="AS290" s="773"/>
      <c r="AT290" s="773"/>
      <c r="AU290" s="773"/>
      <c r="AV290" s="773"/>
      <c r="AW290" s="773"/>
      <c r="AX290" s="773"/>
      <c r="AY290" s="773"/>
      <c r="AZ290" s="773"/>
      <c r="BA290" s="773"/>
      <c r="BB290" s="773"/>
      <c r="BC290" s="773"/>
      <c r="BD290" s="773"/>
      <c r="BE290" s="773"/>
      <c r="BF290" s="773"/>
      <c r="BG290" s="773"/>
      <c r="BH290" s="773"/>
      <c r="BI290" s="773"/>
      <c r="BJ290" s="773"/>
      <c r="BK290" s="773"/>
      <c r="BL290" s="773"/>
      <c r="BM290" s="773"/>
      <c r="BN290" s="773"/>
      <c r="BO290" s="773"/>
      <c r="BP290" s="773"/>
      <c r="BQ290" s="773"/>
      <c r="BR290" s="773"/>
      <c r="BS290" s="773"/>
      <c r="BT290" s="773"/>
      <c r="BU290" s="773"/>
      <c r="BV290" s="773"/>
      <c r="BW290" s="773"/>
      <c r="BX290" s="773"/>
      <c r="BY290" s="773"/>
      <c r="BZ290" s="773"/>
      <c r="CA290" s="773"/>
      <c r="CB290" s="773"/>
      <c r="CC290" s="773"/>
      <c r="CD290" s="773"/>
      <c r="CE290" s="773"/>
      <c r="CF290" s="773"/>
      <c r="CG290" s="773"/>
      <c r="CH290" s="773"/>
      <c r="CI290" s="773"/>
      <c r="CJ290" s="773"/>
      <c r="CK290" s="773"/>
      <c r="CL290" s="773"/>
      <c r="CM290" s="773"/>
      <c r="CN290" s="773"/>
      <c r="CO290" s="773"/>
    </row>
    <row r="291" spans="12:93" ht="15.6">
      <c r="L291" s="773"/>
      <c r="M291" s="773"/>
      <c r="N291" s="773"/>
      <c r="O291" s="773"/>
      <c r="P291" s="773"/>
      <c r="Q291" s="773"/>
      <c r="R291" s="773"/>
      <c r="S291" s="773"/>
      <c r="T291" s="773"/>
      <c r="U291" s="773"/>
      <c r="V291" s="773"/>
      <c r="W291" s="773"/>
      <c r="X291" s="773"/>
      <c r="Y291" s="773"/>
      <c r="Z291" s="773"/>
      <c r="AA291" s="773"/>
      <c r="AB291" s="773"/>
      <c r="AC291" s="773"/>
      <c r="AD291" s="773"/>
      <c r="AE291" s="773"/>
      <c r="AF291" s="773"/>
      <c r="AG291" s="773"/>
      <c r="AH291" s="773"/>
      <c r="AI291" s="773"/>
      <c r="AJ291" s="773"/>
      <c r="AK291" s="773"/>
      <c r="AL291" s="773"/>
      <c r="AM291" s="773"/>
      <c r="AN291" s="773"/>
      <c r="AO291" s="773"/>
      <c r="AP291" s="773"/>
      <c r="AQ291" s="773"/>
      <c r="AR291" s="773"/>
      <c r="AS291" s="773"/>
      <c r="AT291" s="773"/>
      <c r="AU291" s="773"/>
      <c r="AV291" s="773"/>
      <c r="AW291" s="773"/>
      <c r="AX291" s="773"/>
      <c r="AY291" s="773"/>
      <c r="AZ291" s="773"/>
      <c r="BA291" s="773"/>
      <c r="BB291" s="773"/>
      <c r="BC291" s="773"/>
      <c r="BD291" s="773"/>
      <c r="BE291" s="773"/>
      <c r="BF291" s="773"/>
      <c r="BG291" s="773"/>
      <c r="BH291" s="773"/>
      <c r="BI291" s="773"/>
      <c r="BJ291" s="773"/>
      <c r="BK291" s="773"/>
      <c r="BL291" s="773"/>
      <c r="BM291" s="773"/>
      <c r="BN291" s="773"/>
      <c r="BO291" s="773"/>
      <c r="BP291" s="773"/>
      <c r="BQ291" s="773"/>
      <c r="BR291" s="773"/>
      <c r="BS291" s="773"/>
      <c r="BT291" s="773"/>
      <c r="BU291" s="773"/>
      <c r="BV291" s="773"/>
      <c r="BW291" s="773"/>
      <c r="BX291" s="773"/>
      <c r="BY291" s="773"/>
      <c r="BZ291" s="773"/>
      <c r="CA291" s="773"/>
      <c r="CB291" s="773"/>
      <c r="CC291" s="773"/>
      <c r="CD291" s="773"/>
      <c r="CE291" s="773"/>
      <c r="CF291" s="773"/>
      <c r="CG291" s="773"/>
      <c r="CH291" s="773"/>
      <c r="CI291" s="773"/>
      <c r="CJ291" s="773"/>
      <c r="CK291" s="773"/>
      <c r="CL291" s="773"/>
      <c r="CM291" s="773"/>
      <c r="CN291" s="773"/>
      <c r="CO291" s="773"/>
    </row>
    <row r="292" spans="12:93" ht="15.6">
      <c r="L292" s="773"/>
      <c r="M292" s="773"/>
      <c r="N292" s="773"/>
      <c r="O292" s="773"/>
      <c r="P292" s="773"/>
      <c r="Q292" s="773"/>
      <c r="R292" s="773"/>
      <c r="S292" s="773"/>
      <c r="T292" s="773"/>
      <c r="U292" s="773"/>
      <c r="V292" s="773"/>
      <c r="W292" s="773"/>
      <c r="X292" s="773"/>
      <c r="Y292" s="773"/>
      <c r="Z292" s="773"/>
      <c r="AA292" s="773"/>
      <c r="AB292" s="773"/>
      <c r="AC292" s="773"/>
      <c r="AD292" s="773"/>
      <c r="AE292" s="773"/>
      <c r="AF292" s="773"/>
      <c r="AG292" s="773"/>
      <c r="AH292" s="773"/>
      <c r="AI292" s="773"/>
      <c r="AJ292" s="773"/>
      <c r="AK292" s="773"/>
      <c r="AL292" s="773"/>
      <c r="AM292" s="773"/>
      <c r="AN292" s="773"/>
      <c r="AO292" s="773"/>
      <c r="AP292" s="773"/>
      <c r="AQ292" s="773"/>
      <c r="AR292" s="773"/>
      <c r="AS292" s="773"/>
      <c r="AT292" s="773"/>
      <c r="AU292" s="773"/>
      <c r="AV292" s="773"/>
      <c r="AW292" s="773"/>
      <c r="AX292" s="773"/>
      <c r="AY292" s="773"/>
      <c r="AZ292" s="773"/>
      <c r="BA292" s="773"/>
      <c r="BB292" s="773"/>
      <c r="BC292" s="773"/>
      <c r="BD292" s="773"/>
      <c r="BE292" s="773"/>
      <c r="BF292" s="773"/>
      <c r="BG292" s="773"/>
      <c r="BH292" s="773"/>
      <c r="BI292" s="773"/>
      <c r="BJ292" s="773"/>
      <c r="BK292" s="773"/>
      <c r="BL292" s="773"/>
      <c r="BM292" s="773"/>
      <c r="BN292" s="773"/>
      <c r="BO292" s="773"/>
      <c r="BP292" s="773"/>
      <c r="BQ292" s="773"/>
      <c r="BR292" s="773"/>
      <c r="BS292" s="773"/>
      <c r="BT292" s="773"/>
      <c r="BU292" s="773"/>
      <c r="BV292" s="773"/>
      <c r="BW292" s="773"/>
      <c r="BX292" s="773"/>
      <c r="BY292" s="773"/>
      <c r="BZ292" s="773"/>
      <c r="CA292" s="773"/>
      <c r="CB292" s="773"/>
      <c r="CC292" s="773"/>
      <c r="CD292" s="773"/>
      <c r="CE292" s="773"/>
      <c r="CF292" s="773"/>
      <c r="CG292" s="773"/>
      <c r="CH292" s="773"/>
      <c r="CI292" s="773"/>
      <c r="CJ292" s="773"/>
      <c r="CK292" s="773"/>
      <c r="CL292" s="773"/>
      <c r="CM292" s="773"/>
      <c r="CN292" s="773"/>
      <c r="CO292" s="773"/>
    </row>
    <row r="293" spans="12:93" ht="15.6">
      <c r="L293" s="773"/>
      <c r="M293" s="773"/>
      <c r="N293" s="773"/>
      <c r="O293" s="773"/>
      <c r="P293" s="773"/>
      <c r="Q293" s="773"/>
      <c r="R293" s="773"/>
      <c r="S293" s="773"/>
      <c r="T293" s="773"/>
      <c r="U293" s="773"/>
      <c r="V293" s="773"/>
      <c r="W293" s="773"/>
      <c r="X293" s="773"/>
      <c r="Y293" s="773"/>
      <c r="Z293" s="773"/>
      <c r="AA293" s="773"/>
      <c r="AB293" s="773"/>
      <c r="AC293" s="773"/>
      <c r="AD293" s="773"/>
      <c r="AE293" s="773"/>
      <c r="AF293" s="773"/>
      <c r="AG293" s="773"/>
      <c r="AH293" s="773"/>
      <c r="AI293" s="773"/>
      <c r="AJ293" s="773"/>
      <c r="AK293" s="773"/>
      <c r="AL293" s="773"/>
      <c r="AM293" s="773"/>
      <c r="AN293" s="773"/>
      <c r="AO293" s="773"/>
      <c r="AP293" s="773"/>
      <c r="AQ293" s="773"/>
      <c r="AR293" s="773"/>
      <c r="AS293" s="773"/>
      <c r="AT293" s="773"/>
      <c r="AU293" s="773"/>
      <c r="AV293" s="773"/>
      <c r="AW293" s="773"/>
      <c r="AX293" s="773"/>
      <c r="AY293" s="773"/>
      <c r="AZ293" s="773"/>
      <c r="BA293" s="773"/>
      <c r="BB293" s="773"/>
      <c r="BC293" s="773"/>
      <c r="BD293" s="773"/>
      <c r="BE293" s="773"/>
      <c r="BF293" s="773"/>
      <c r="BG293" s="773"/>
      <c r="BH293" s="773"/>
      <c r="BI293" s="773"/>
      <c r="BJ293" s="773"/>
      <c r="BK293" s="773"/>
      <c r="BL293" s="773"/>
      <c r="BM293" s="773"/>
      <c r="BN293" s="773"/>
      <c r="BO293" s="773"/>
      <c r="BP293" s="773"/>
      <c r="BQ293" s="773"/>
      <c r="BR293" s="773"/>
      <c r="BS293" s="773"/>
      <c r="BT293" s="773"/>
      <c r="BU293" s="773"/>
      <c r="BV293" s="773"/>
      <c r="BW293" s="773"/>
      <c r="BX293" s="773"/>
      <c r="BY293" s="773"/>
      <c r="BZ293" s="773"/>
      <c r="CA293" s="773"/>
      <c r="CB293" s="773"/>
      <c r="CC293" s="773"/>
      <c r="CD293" s="773"/>
      <c r="CE293" s="773"/>
      <c r="CF293" s="773"/>
      <c r="CG293" s="773"/>
      <c r="CH293" s="773"/>
      <c r="CI293" s="773"/>
      <c r="CJ293" s="773"/>
      <c r="CK293" s="773"/>
      <c r="CL293" s="773"/>
      <c r="CM293" s="773"/>
      <c r="CN293" s="773"/>
      <c r="CO293" s="773"/>
    </row>
    <row r="294" spans="12:93" ht="15.6">
      <c r="L294" s="773"/>
      <c r="M294" s="773"/>
      <c r="N294" s="773"/>
      <c r="O294" s="773"/>
      <c r="P294" s="773"/>
      <c r="Q294" s="773"/>
      <c r="R294" s="773"/>
      <c r="S294" s="773"/>
      <c r="T294" s="773"/>
      <c r="U294" s="773"/>
      <c r="V294" s="773"/>
      <c r="W294" s="773"/>
      <c r="X294" s="773"/>
      <c r="Y294" s="773"/>
      <c r="Z294" s="773"/>
      <c r="AA294" s="773"/>
      <c r="AB294" s="773"/>
      <c r="AC294" s="773"/>
      <c r="AD294" s="773"/>
      <c r="AE294" s="773"/>
      <c r="AF294" s="773"/>
      <c r="AG294" s="773"/>
      <c r="AH294" s="773"/>
      <c r="AI294" s="773"/>
      <c r="AJ294" s="773"/>
      <c r="AK294" s="773"/>
      <c r="AL294" s="773"/>
      <c r="AM294" s="773"/>
      <c r="AN294" s="773"/>
      <c r="AO294" s="773"/>
      <c r="AP294" s="773"/>
      <c r="AQ294" s="773"/>
      <c r="AR294" s="773"/>
      <c r="AS294" s="773"/>
      <c r="AT294" s="773"/>
      <c r="AU294" s="773"/>
      <c r="AV294" s="773"/>
      <c r="AW294" s="773"/>
      <c r="AX294" s="773"/>
      <c r="AY294" s="773"/>
      <c r="AZ294" s="773"/>
      <c r="BA294" s="773"/>
      <c r="BB294" s="773"/>
      <c r="BC294" s="773"/>
      <c r="BD294" s="773"/>
      <c r="BE294" s="773"/>
      <c r="BF294" s="773"/>
      <c r="BG294" s="773"/>
      <c r="BH294" s="773"/>
      <c r="BI294" s="773"/>
      <c r="BJ294" s="773"/>
      <c r="BK294" s="773"/>
      <c r="BL294" s="773"/>
      <c r="BM294" s="773"/>
      <c r="BN294" s="773"/>
      <c r="BO294" s="773"/>
      <c r="BP294" s="773"/>
      <c r="BQ294" s="773"/>
      <c r="BR294" s="773"/>
      <c r="BS294" s="773"/>
      <c r="BT294" s="773"/>
      <c r="BU294" s="773"/>
      <c r="BV294" s="773"/>
      <c r="BW294" s="773"/>
      <c r="BX294" s="773"/>
      <c r="BY294" s="773"/>
      <c r="BZ294" s="773"/>
      <c r="CA294" s="773"/>
      <c r="CB294" s="773"/>
      <c r="CC294" s="773"/>
      <c r="CD294" s="773"/>
      <c r="CE294" s="773"/>
      <c r="CF294" s="773"/>
      <c r="CG294" s="773"/>
      <c r="CH294" s="773"/>
      <c r="CI294" s="773"/>
      <c r="CJ294" s="773"/>
      <c r="CK294" s="773"/>
      <c r="CL294" s="773"/>
      <c r="CM294" s="773"/>
      <c r="CN294" s="773"/>
      <c r="CO294" s="773"/>
    </row>
    <row r="295" spans="12:93" ht="15.6">
      <c r="L295" s="773"/>
      <c r="M295" s="773"/>
      <c r="N295" s="773"/>
      <c r="O295" s="773"/>
      <c r="P295" s="773"/>
      <c r="Q295" s="773"/>
      <c r="R295" s="773"/>
      <c r="S295" s="773"/>
      <c r="T295" s="773"/>
      <c r="U295" s="773"/>
      <c r="V295" s="773"/>
      <c r="W295" s="773"/>
      <c r="X295" s="773"/>
      <c r="Y295" s="773"/>
      <c r="Z295" s="773"/>
      <c r="AA295" s="773"/>
      <c r="AB295" s="773"/>
      <c r="AC295" s="773"/>
      <c r="AD295" s="773"/>
      <c r="AE295" s="773"/>
      <c r="AF295" s="773"/>
      <c r="AG295" s="773"/>
      <c r="AH295" s="773"/>
      <c r="AI295" s="773"/>
      <c r="AJ295" s="773"/>
      <c r="AK295" s="773"/>
      <c r="AL295" s="773"/>
      <c r="AM295" s="773"/>
      <c r="AN295" s="773"/>
      <c r="AO295" s="773"/>
      <c r="AP295" s="773"/>
      <c r="AQ295" s="773"/>
      <c r="AR295" s="773"/>
      <c r="AS295" s="773"/>
      <c r="AT295" s="773"/>
      <c r="AU295" s="773"/>
      <c r="AV295" s="773"/>
      <c r="AW295" s="773"/>
      <c r="AX295" s="773"/>
      <c r="AY295" s="773"/>
      <c r="AZ295" s="773"/>
      <c r="BA295" s="773"/>
      <c r="BB295" s="773"/>
      <c r="BC295" s="773"/>
      <c r="BD295" s="773"/>
      <c r="BE295" s="773"/>
      <c r="BF295" s="773"/>
      <c r="BG295" s="773"/>
      <c r="BH295" s="773"/>
      <c r="BI295" s="773"/>
      <c r="BJ295" s="773"/>
      <c r="BK295" s="773"/>
      <c r="BL295" s="773"/>
      <c r="BM295" s="773"/>
      <c r="BN295" s="773"/>
      <c r="BO295" s="773"/>
      <c r="BP295" s="773"/>
      <c r="BQ295" s="773"/>
      <c r="BR295" s="773"/>
      <c r="BS295" s="773"/>
      <c r="BT295" s="773"/>
      <c r="BU295" s="773"/>
      <c r="BV295" s="773"/>
      <c r="BW295" s="773"/>
      <c r="BX295" s="773"/>
      <c r="BY295" s="773"/>
      <c r="BZ295" s="773"/>
      <c r="CA295" s="773"/>
      <c r="CB295" s="773"/>
      <c r="CC295" s="773"/>
      <c r="CD295" s="773"/>
      <c r="CE295" s="773"/>
      <c r="CF295" s="773"/>
      <c r="CG295" s="773"/>
      <c r="CH295" s="773"/>
      <c r="CI295" s="773"/>
      <c r="CJ295" s="773"/>
      <c r="CK295" s="773"/>
      <c r="CL295" s="773"/>
      <c r="CM295" s="773"/>
      <c r="CN295" s="773"/>
      <c r="CO295" s="773"/>
    </row>
    <row r="296" spans="12:93" ht="15.6">
      <c r="L296" s="773"/>
      <c r="M296" s="773"/>
      <c r="N296" s="773"/>
      <c r="O296" s="773"/>
      <c r="P296" s="773"/>
      <c r="Q296" s="773"/>
      <c r="R296" s="773"/>
      <c r="S296" s="773"/>
      <c r="T296" s="773"/>
      <c r="U296" s="773"/>
      <c r="V296" s="773"/>
      <c r="W296" s="773"/>
      <c r="X296" s="773"/>
      <c r="Y296" s="773"/>
      <c r="Z296" s="773"/>
      <c r="AA296" s="773"/>
      <c r="AB296" s="773"/>
      <c r="AC296" s="773"/>
      <c r="AD296" s="773"/>
      <c r="AE296" s="773"/>
      <c r="AF296" s="773"/>
      <c r="AG296" s="773"/>
      <c r="AH296" s="773"/>
      <c r="AI296" s="773"/>
      <c r="AJ296" s="773"/>
      <c r="AK296" s="773"/>
      <c r="AL296" s="773"/>
      <c r="AM296" s="773"/>
      <c r="AN296" s="773"/>
      <c r="AO296" s="773"/>
      <c r="AP296" s="773"/>
      <c r="AQ296" s="773"/>
      <c r="AR296" s="773"/>
      <c r="AS296" s="773"/>
      <c r="AT296" s="773"/>
      <c r="AU296" s="773"/>
      <c r="AV296" s="773"/>
      <c r="AW296" s="773"/>
      <c r="AX296" s="773"/>
      <c r="AY296" s="773"/>
      <c r="AZ296" s="773"/>
      <c r="BA296" s="773"/>
      <c r="BB296" s="773"/>
      <c r="BC296" s="773"/>
      <c r="BD296" s="773"/>
      <c r="BE296" s="773"/>
      <c r="BF296" s="773"/>
      <c r="BG296" s="773"/>
      <c r="BH296" s="773"/>
      <c r="BI296" s="773"/>
      <c r="BJ296" s="773"/>
      <c r="BK296" s="773"/>
      <c r="BL296" s="773"/>
      <c r="BM296" s="773"/>
      <c r="BN296" s="773"/>
      <c r="BO296" s="773"/>
      <c r="BP296" s="773"/>
      <c r="BQ296" s="773"/>
      <c r="BR296" s="773"/>
      <c r="BS296" s="773"/>
      <c r="BT296" s="773"/>
      <c r="BU296" s="773"/>
      <c r="BV296" s="773"/>
      <c r="BW296" s="773"/>
      <c r="BX296" s="773"/>
      <c r="BY296" s="773"/>
      <c r="BZ296" s="773"/>
      <c r="CA296" s="773"/>
      <c r="CB296" s="773"/>
      <c r="CC296" s="773"/>
      <c r="CD296" s="773"/>
      <c r="CE296" s="773"/>
      <c r="CF296" s="773"/>
      <c r="CG296" s="773"/>
      <c r="CH296" s="773"/>
      <c r="CI296" s="773"/>
      <c r="CJ296" s="773"/>
      <c r="CK296" s="773"/>
      <c r="CL296" s="773"/>
      <c r="CM296" s="773"/>
      <c r="CN296" s="773"/>
      <c r="CO296" s="773"/>
    </row>
    <row r="297" spans="12:93" ht="15.6">
      <c r="L297" s="773"/>
      <c r="M297" s="773"/>
      <c r="N297" s="773"/>
      <c r="O297" s="773"/>
      <c r="P297" s="773"/>
      <c r="Q297" s="773"/>
      <c r="R297" s="773"/>
      <c r="S297" s="773"/>
      <c r="T297" s="773"/>
      <c r="U297" s="773"/>
      <c r="V297" s="773"/>
      <c r="W297" s="773"/>
      <c r="X297" s="773"/>
      <c r="Y297" s="773"/>
      <c r="Z297" s="773"/>
      <c r="AA297" s="773"/>
      <c r="AB297" s="773"/>
      <c r="AC297" s="773"/>
      <c r="AD297" s="773"/>
      <c r="AE297" s="773"/>
      <c r="AF297" s="773"/>
      <c r="AG297" s="773"/>
      <c r="AH297" s="773"/>
      <c r="AI297" s="773"/>
      <c r="AJ297" s="773"/>
      <c r="AK297" s="773"/>
      <c r="AL297" s="773"/>
      <c r="AM297" s="773"/>
      <c r="AN297" s="773"/>
      <c r="AO297" s="773"/>
      <c r="AP297" s="773"/>
      <c r="AQ297" s="773"/>
      <c r="AR297" s="773"/>
      <c r="AS297" s="773"/>
      <c r="AT297" s="773"/>
      <c r="AU297" s="773"/>
      <c r="AV297" s="773"/>
      <c r="AW297" s="773"/>
      <c r="AX297" s="773"/>
      <c r="AY297" s="773"/>
      <c r="AZ297" s="773"/>
      <c r="BA297" s="773"/>
      <c r="BB297" s="773"/>
      <c r="BC297" s="773"/>
      <c r="BD297" s="773"/>
      <c r="BE297" s="773"/>
      <c r="BF297" s="773"/>
      <c r="BG297" s="773"/>
      <c r="BH297" s="773"/>
      <c r="BI297" s="773"/>
      <c r="BJ297" s="773"/>
      <c r="BK297" s="773"/>
      <c r="BL297" s="773"/>
      <c r="BM297" s="773"/>
      <c r="BN297" s="773"/>
      <c r="BO297" s="773"/>
      <c r="BP297" s="773"/>
      <c r="BQ297" s="773"/>
      <c r="BR297" s="773"/>
      <c r="BS297" s="773"/>
      <c r="BT297" s="773"/>
      <c r="BU297" s="773"/>
      <c r="BV297" s="773"/>
      <c r="BW297" s="773"/>
      <c r="BX297" s="773"/>
      <c r="BY297" s="773"/>
      <c r="BZ297" s="773"/>
      <c r="CA297" s="773"/>
      <c r="CB297" s="773"/>
      <c r="CC297" s="773"/>
      <c r="CD297" s="773"/>
      <c r="CE297" s="773"/>
      <c r="CF297" s="773"/>
      <c r="CG297" s="773"/>
      <c r="CH297" s="773"/>
      <c r="CI297" s="773"/>
      <c r="CJ297" s="773"/>
      <c r="CK297" s="773"/>
      <c r="CL297" s="773"/>
      <c r="CM297" s="773"/>
      <c r="CN297" s="773"/>
      <c r="CO297" s="773"/>
    </row>
    <row r="298" spans="12:93" ht="15.6">
      <c r="L298" s="773"/>
      <c r="M298" s="773"/>
      <c r="N298" s="773"/>
      <c r="O298" s="773"/>
      <c r="P298" s="773"/>
      <c r="Q298" s="773"/>
      <c r="R298" s="773"/>
      <c r="S298" s="773"/>
      <c r="T298" s="773"/>
      <c r="U298" s="773"/>
      <c r="V298" s="773"/>
      <c r="W298" s="773"/>
      <c r="X298" s="773"/>
      <c r="Y298" s="773"/>
      <c r="Z298" s="773"/>
      <c r="AA298" s="773"/>
      <c r="AB298" s="773"/>
      <c r="AC298" s="773"/>
      <c r="AD298" s="773"/>
      <c r="AE298" s="773"/>
      <c r="AF298" s="773"/>
      <c r="AG298" s="773"/>
      <c r="AH298" s="773"/>
      <c r="AI298" s="773"/>
      <c r="AJ298" s="773"/>
      <c r="AK298" s="773"/>
      <c r="AL298" s="773"/>
      <c r="AM298" s="773"/>
      <c r="AN298" s="773"/>
      <c r="AO298" s="773"/>
      <c r="AP298" s="773"/>
      <c r="AQ298" s="773"/>
      <c r="AR298" s="773"/>
      <c r="AS298" s="773"/>
      <c r="AT298" s="773"/>
      <c r="AU298" s="773"/>
      <c r="AV298" s="773"/>
      <c r="AW298" s="773"/>
      <c r="AX298" s="773"/>
      <c r="AY298" s="773"/>
      <c r="AZ298" s="773"/>
      <c r="BA298" s="773"/>
      <c r="BB298" s="773"/>
      <c r="BC298" s="773"/>
      <c r="BD298" s="773"/>
      <c r="BE298" s="773"/>
      <c r="BF298" s="773"/>
      <c r="BG298" s="773"/>
      <c r="BH298" s="773"/>
      <c r="BI298" s="773"/>
      <c r="BJ298" s="773"/>
      <c r="BK298" s="773"/>
      <c r="BL298" s="773"/>
      <c r="BM298" s="773"/>
      <c r="BN298" s="773"/>
      <c r="BO298" s="773"/>
      <c r="BP298" s="773"/>
      <c r="BQ298" s="773"/>
      <c r="BR298" s="773"/>
      <c r="BS298" s="773"/>
      <c r="BT298" s="773"/>
      <c r="BU298" s="773"/>
      <c r="BV298" s="773"/>
      <c r="BW298" s="773"/>
      <c r="BX298" s="773"/>
      <c r="BY298" s="773"/>
      <c r="BZ298" s="773"/>
      <c r="CA298" s="773"/>
      <c r="CB298" s="773"/>
      <c r="CC298" s="773"/>
      <c r="CD298" s="773"/>
      <c r="CE298" s="773"/>
      <c r="CF298" s="773"/>
      <c r="CG298" s="773"/>
      <c r="CH298" s="773"/>
      <c r="CI298" s="773"/>
      <c r="CJ298" s="773"/>
      <c r="CK298" s="773"/>
      <c r="CL298" s="773"/>
      <c r="CM298" s="773"/>
      <c r="CN298" s="773"/>
      <c r="CO298" s="773"/>
    </row>
    <row r="299" spans="12:93" ht="15.6">
      <c r="L299" s="773"/>
      <c r="M299" s="773"/>
      <c r="N299" s="773"/>
      <c r="O299" s="773"/>
      <c r="P299" s="773"/>
      <c r="Q299" s="773"/>
      <c r="R299" s="773"/>
      <c r="S299" s="773"/>
      <c r="T299" s="773"/>
      <c r="U299" s="773"/>
      <c r="V299" s="773"/>
      <c r="W299" s="773"/>
      <c r="X299" s="773"/>
      <c r="Y299" s="773"/>
      <c r="Z299" s="773"/>
      <c r="AA299" s="773"/>
      <c r="AB299" s="773"/>
      <c r="AC299" s="773"/>
      <c r="AD299" s="773"/>
      <c r="AE299" s="773"/>
      <c r="AF299" s="773"/>
      <c r="AG299" s="773"/>
      <c r="AH299" s="773"/>
      <c r="AI299" s="773"/>
      <c r="AJ299" s="773"/>
      <c r="AK299" s="773"/>
      <c r="AL299" s="773"/>
      <c r="AM299" s="773"/>
      <c r="AN299" s="773"/>
      <c r="AO299" s="773"/>
      <c r="AP299" s="773"/>
      <c r="AQ299" s="773"/>
      <c r="AR299" s="773"/>
      <c r="AS299" s="773"/>
      <c r="AT299" s="773"/>
      <c r="AU299" s="773"/>
      <c r="AV299" s="773"/>
      <c r="AW299" s="773"/>
      <c r="AX299" s="773"/>
      <c r="AY299" s="773"/>
      <c r="AZ299" s="773"/>
      <c r="BA299" s="773"/>
      <c r="BB299" s="773"/>
      <c r="BC299" s="773"/>
      <c r="BD299" s="773"/>
      <c r="BE299" s="773"/>
      <c r="BF299" s="773"/>
      <c r="BG299" s="773"/>
      <c r="BH299" s="773"/>
      <c r="BI299" s="773"/>
      <c r="BJ299" s="773"/>
      <c r="BK299" s="773"/>
      <c r="BL299" s="773"/>
      <c r="BM299" s="773"/>
      <c r="BN299" s="773"/>
      <c r="BO299" s="773"/>
      <c r="BP299" s="773"/>
      <c r="BQ299" s="773"/>
      <c r="BR299" s="773"/>
      <c r="BS299" s="773"/>
      <c r="BT299" s="773"/>
      <c r="BU299" s="773"/>
      <c r="BV299" s="773"/>
      <c r="BW299" s="773"/>
      <c r="BX299" s="773"/>
      <c r="BY299" s="773"/>
      <c r="BZ299" s="773"/>
      <c r="CA299" s="773"/>
      <c r="CB299" s="773"/>
      <c r="CC299" s="773"/>
      <c r="CD299" s="773"/>
      <c r="CE299" s="773"/>
      <c r="CF299" s="773"/>
      <c r="CG299" s="773"/>
      <c r="CH299" s="773"/>
      <c r="CI299" s="773"/>
      <c r="CJ299" s="773"/>
      <c r="CK299" s="773"/>
      <c r="CL299" s="773"/>
      <c r="CM299" s="773"/>
      <c r="CN299" s="773"/>
      <c r="CO299" s="773"/>
    </row>
    <row r="300" spans="12:93" ht="15.6">
      <c r="L300" s="773"/>
      <c r="M300" s="773"/>
      <c r="N300" s="773"/>
      <c r="O300" s="773"/>
      <c r="P300" s="773"/>
      <c r="Q300" s="773"/>
      <c r="R300" s="773"/>
      <c r="S300" s="773"/>
      <c r="T300" s="773"/>
      <c r="U300" s="773"/>
      <c r="V300" s="773"/>
      <c r="W300" s="773"/>
      <c r="X300" s="773"/>
      <c r="Y300" s="773"/>
      <c r="Z300" s="773"/>
      <c r="AA300" s="773"/>
      <c r="AB300" s="773"/>
      <c r="AC300" s="773"/>
      <c r="AD300" s="773"/>
      <c r="AE300" s="773"/>
      <c r="AF300" s="773"/>
      <c r="AG300" s="773"/>
      <c r="AH300" s="773"/>
      <c r="AI300" s="773"/>
      <c r="AJ300" s="773"/>
      <c r="AK300" s="773"/>
      <c r="AL300" s="773"/>
      <c r="AM300" s="773"/>
      <c r="AN300" s="773"/>
      <c r="AO300" s="773"/>
      <c r="AP300" s="773"/>
      <c r="AQ300" s="773"/>
      <c r="AR300" s="773"/>
      <c r="AS300" s="773"/>
      <c r="AT300" s="773"/>
      <c r="AU300" s="773"/>
      <c r="AV300" s="773"/>
      <c r="AW300" s="773"/>
      <c r="AX300" s="773"/>
      <c r="AY300" s="773"/>
      <c r="AZ300" s="773"/>
      <c r="BA300" s="773"/>
      <c r="BB300" s="773"/>
      <c r="BC300" s="773"/>
      <c r="BD300" s="773"/>
      <c r="BE300" s="773"/>
      <c r="BF300" s="773"/>
      <c r="BG300" s="773"/>
      <c r="BH300" s="773"/>
      <c r="BI300" s="773"/>
      <c r="BJ300" s="773"/>
      <c r="BK300" s="773"/>
      <c r="BL300" s="773"/>
      <c r="BM300" s="773"/>
      <c r="BN300" s="773"/>
      <c r="BO300" s="773"/>
      <c r="BP300" s="773"/>
      <c r="BQ300" s="773"/>
      <c r="BR300" s="773"/>
      <c r="BS300" s="773"/>
      <c r="BT300" s="773"/>
      <c r="BU300" s="773"/>
      <c r="BV300" s="773"/>
      <c r="BW300" s="773"/>
      <c r="BX300" s="773"/>
      <c r="BY300" s="773"/>
      <c r="BZ300" s="773"/>
      <c r="CA300" s="773"/>
      <c r="CB300" s="773"/>
      <c r="CC300" s="773"/>
      <c r="CD300" s="773"/>
      <c r="CE300" s="773"/>
      <c r="CF300" s="773"/>
      <c r="CG300" s="773"/>
      <c r="CH300" s="773"/>
      <c r="CI300" s="773"/>
      <c r="CJ300" s="773"/>
      <c r="CK300" s="773"/>
      <c r="CL300" s="773"/>
      <c r="CM300" s="773"/>
      <c r="CN300" s="773"/>
      <c r="CO300" s="773"/>
    </row>
    <row r="301" spans="12:93" ht="15.6">
      <c r="L301" s="773"/>
      <c r="M301" s="773"/>
      <c r="N301" s="773"/>
      <c r="O301" s="773"/>
      <c r="P301" s="773"/>
      <c r="Q301" s="773"/>
      <c r="R301" s="773"/>
      <c r="S301" s="773"/>
      <c r="T301" s="773"/>
      <c r="U301" s="773"/>
      <c r="V301" s="773"/>
      <c r="W301" s="773"/>
      <c r="X301" s="773"/>
      <c r="Y301" s="773"/>
      <c r="Z301" s="773"/>
      <c r="AA301" s="773"/>
      <c r="AB301" s="773"/>
      <c r="AC301" s="773"/>
      <c r="AD301" s="773"/>
      <c r="AE301" s="773"/>
      <c r="AF301" s="773"/>
      <c r="AG301" s="773"/>
      <c r="AH301" s="773"/>
      <c r="AI301" s="773"/>
      <c r="AJ301" s="773"/>
      <c r="AK301" s="773"/>
      <c r="AL301" s="773"/>
      <c r="AM301" s="773"/>
      <c r="AN301" s="773"/>
      <c r="AO301" s="773"/>
      <c r="AP301" s="773"/>
      <c r="AQ301" s="773"/>
      <c r="AR301" s="773"/>
      <c r="AS301" s="773"/>
      <c r="AT301" s="773"/>
      <c r="AU301" s="773"/>
      <c r="AV301" s="773"/>
      <c r="AW301" s="773"/>
      <c r="AX301" s="773"/>
      <c r="AY301" s="773"/>
      <c r="AZ301" s="773"/>
      <c r="BA301" s="773"/>
      <c r="BB301" s="773"/>
      <c r="BC301" s="773"/>
      <c r="BD301" s="773"/>
      <c r="BE301" s="773"/>
      <c r="BF301" s="773"/>
      <c r="BG301" s="773"/>
      <c r="BH301" s="773"/>
      <c r="BI301" s="773"/>
      <c r="BJ301" s="773"/>
      <c r="BK301" s="773"/>
      <c r="BL301" s="773"/>
      <c r="BM301" s="773"/>
      <c r="BN301" s="773"/>
      <c r="BO301" s="773"/>
      <c r="BP301" s="773"/>
      <c r="BQ301" s="773"/>
      <c r="BR301" s="773"/>
      <c r="BS301" s="773"/>
      <c r="BT301" s="773"/>
      <c r="BU301" s="773"/>
      <c r="BV301" s="773"/>
      <c r="BW301" s="773"/>
      <c r="BX301" s="773"/>
      <c r="BY301" s="773"/>
      <c r="BZ301" s="773"/>
      <c r="CA301" s="773"/>
      <c r="CB301" s="773"/>
      <c r="CC301" s="773"/>
      <c r="CD301" s="773"/>
      <c r="CE301" s="773"/>
      <c r="CF301" s="773"/>
      <c r="CG301" s="773"/>
      <c r="CH301" s="773"/>
      <c r="CI301" s="773"/>
      <c r="CJ301" s="773"/>
      <c r="CK301" s="773"/>
      <c r="CL301" s="773"/>
      <c r="CM301" s="773"/>
      <c r="CN301" s="773"/>
      <c r="CO301" s="773"/>
    </row>
    <row r="302" spans="12:93" ht="15.6">
      <c r="L302" s="773"/>
      <c r="M302" s="773"/>
      <c r="N302" s="773"/>
      <c r="O302" s="773"/>
      <c r="P302" s="773"/>
      <c r="Q302" s="773"/>
      <c r="R302" s="773"/>
      <c r="S302" s="773"/>
      <c r="T302" s="773"/>
      <c r="U302" s="773"/>
      <c r="V302" s="773"/>
      <c r="W302" s="773"/>
      <c r="X302" s="773"/>
      <c r="Y302" s="773"/>
      <c r="Z302" s="773"/>
      <c r="AA302" s="773"/>
      <c r="AB302" s="773"/>
      <c r="AC302" s="773"/>
      <c r="AD302" s="773"/>
      <c r="AE302" s="773"/>
      <c r="AF302" s="773"/>
      <c r="AG302" s="773"/>
      <c r="AH302" s="773"/>
      <c r="AI302" s="773"/>
      <c r="AJ302" s="773"/>
      <c r="AK302" s="773"/>
      <c r="AL302" s="773"/>
      <c r="AM302" s="773"/>
      <c r="AN302" s="773"/>
      <c r="AO302" s="773"/>
      <c r="AP302" s="773"/>
      <c r="AQ302" s="773"/>
      <c r="AR302" s="773"/>
      <c r="AS302" s="773"/>
      <c r="AT302" s="773"/>
      <c r="AU302" s="773"/>
      <c r="AV302" s="773"/>
      <c r="AW302" s="773"/>
      <c r="AX302" s="773"/>
      <c r="AY302" s="773"/>
      <c r="AZ302" s="773"/>
      <c r="BA302" s="773"/>
      <c r="BB302" s="773"/>
      <c r="BC302" s="773"/>
      <c r="BD302" s="773"/>
      <c r="BE302" s="773"/>
      <c r="BF302" s="773"/>
      <c r="BG302" s="773"/>
      <c r="BH302" s="773"/>
      <c r="BI302" s="773"/>
      <c r="BJ302" s="773"/>
      <c r="BK302" s="773"/>
      <c r="BL302" s="773"/>
      <c r="BM302" s="773"/>
      <c r="BN302" s="773"/>
      <c r="BO302" s="773"/>
      <c r="BP302" s="773"/>
      <c r="BQ302" s="773"/>
      <c r="BR302" s="773"/>
      <c r="BS302" s="773"/>
      <c r="BT302" s="773"/>
      <c r="BU302" s="773"/>
      <c r="BV302" s="773"/>
      <c r="BW302" s="773"/>
      <c r="BX302" s="773"/>
      <c r="BY302" s="773"/>
      <c r="BZ302" s="773"/>
      <c r="CA302" s="773"/>
      <c r="CB302" s="773"/>
      <c r="CC302" s="773"/>
      <c r="CD302" s="773"/>
      <c r="CE302" s="773"/>
      <c r="CF302" s="773"/>
      <c r="CG302" s="773"/>
      <c r="CH302" s="773"/>
      <c r="CI302" s="773"/>
      <c r="CJ302" s="773"/>
      <c r="CK302" s="773"/>
      <c r="CL302" s="773"/>
      <c r="CM302" s="773"/>
      <c r="CN302" s="773"/>
      <c r="CO302" s="773"/>
    </row>
    <row r="303" spans="12:93" ht="15.6">
      <c r="L303" s="773"/>
      <c r="M303" s="773"/>
      <c r="N303" s="773"/>
      <c r="O303" s="773"/>
      <c r="P303" s="773"/>
      <c r="Q303" s="773"/>
      <c r="R303" s="773"/>
      <c r="S303" s="773"/>
      <c r="T303" s="773"/>
      <c r="U303" s="773"/>
      <c r="V303" s="773"/>
      <c r="W303" s="773"/>
      <c r="X303" s="773"/>
      <c r="Y303" s="773"/>
      <c r="Z303" s="773"/>
      <c r="AA303" s="773"/>
      <c r="AB303" s="773"/>
      <c r="AC303" s="773"/>
      <c r="AD303" s="773"/>
      <c r="AE303" s="773"/>
      <c r="AF303" s="773"/>
      <c r="AG303" s="773"/>
      <c r="AH303" s="773"/>
      <c r="AI303" s="773"/>
      <c r="AJ303" s="773"/>
      <c r="AK303" s="773"/>
      <c r="AL303" s="773"/>
      <c r="AM303" s="773"/>
      <c r="AN303" s="773"/>
      <c r="AO303" s="773"/>
      <c r="AP303" s="773"/>
      <c r="AQ303" s="773"/>
      <c r="AR303" s="773"/>
      <c r="AS303" s="773"/>
      <c r="AT303" s="773"/>
      <c r="AU303" s="773"/>
      <c r="AV303" s="773"/>
      <c r="AW303" s="773"/>
      <c r="AX303" s="773"/>
      <c r="AY303" s="773"/>
      <c r="AZ303" s="773"/>
      <c r="BA303" s="773"/>
      <c r="BB303" s="773"/>
      <c r="BC303" s="773"/>
      <c r="BD303" s="773"/>
      <c r="BE303" s="773"/>
      <c r="BF303" s="773"/>
      <c r="BG303" s="773"/>
      <c r="BH303" s="773"/>
      <c r="BI303" s="773"/>
      <c r="BJ303" s="773"/>
      <c r="BK303" s="773"/>
      <c r="BL303" s="773"/>
      <c r="BM303" s="773"/>
      <c r="BN303" s="773"/>
      <c r="BO303" s="773"/>
      <c r="BP303" s="773"/>
      <c r="BQ303" s="773"/>
      <c r="BR303" s="773"/>
      <c r="BS303" s="773"/>
      <c r="BT303" s="773"/>
      <c r="BU303" s="773"/>
      <c r="BV303" s="773"/>
      <c r="BW303" s="773"/>
      <c r="BX303" s="773"/>
      <c r="BY303" s="773"/>
      <c r="BZ303" s="773"/>
      <c r="CA303" s="773"/>
      <c r="CB303" s="773"/>
      <c r="CC303" s="773"/>
      <c r="CD303" s="773"/>
      <c r="CE303" s="773"/>
      <c r="CF303" s="773"/>
      <c r="CG303" s="773"/>
      <c r="CH303" s="773"/>
      <c r="CI303" s="773"/>
      <c r="CJ303" s="773"/>
      <c r="CK303" s="773"/>
      <c r="CL303" s="773"/>
      <c r="CM303" s="773"/>
      <c r="CN303" s="773"/>
      <c r="CO303" s="773"/>
    </row>
    <row r="304" spans="12:93" ht="15.6">
      <c r="L304" s="773"/>
      <c r="M304" s="773"/>
      <c r="N304" s="773"/>
      <c r="O304" s="773"/>
      <c r="P304" s="773"/>
      <c r="Q304" s="773"/>
      <c r="R304" s="773"/>
      <c r="S304" s="773"/>
      <c r="T304" s="773"/>
      <c r="U304" s="773"/>
      <c r="V304" s="773"/>
      <c r="W304" s="773"/>
      <c r="X304" s="773"/>
      <c r="Y304" s="773"/>
      <c r="Z304" s="773"/>
      <c r="AA304" s="773"/>
      <c r="AB304" s="773"/>
      <c r="AC304" s="773"/>
      <c r="AD304" s="773"/>
      <c r="AE304" s="773"/>
      <c r="AF304" s="773"/>
      <c r="AG304" s="773"/>
      <c r="AH304" s="773"/>
      <c r="AI304" s="773"/>
      <c r="AJ304" s="773"/>
      <c r="AK304" s="773"/>
      <c r="AL304" s="773"/>
      <c r="AM304" s="773"/>
      <c r="AN304" s="773"/>
      <c r="AO304" s="773"/>
      <c r="AP304" s="773"/>
      <c r="AQ304" s="773"/>
      <c r="AR304" s="773"/>
      <c r="AS304" s="773"/>
      <c r="AT304" s="773"/>
      <c r="AU304" s="773"/>
      <c r="AV304" s="773"/>
      <c r="AW304" s="773"/>
      <c r="AX304" s="773"/>
      <c r="AY304" s="773"/>
      <c r="AZ304" s="773"/>
      <c r="BA304" s="773"/>
      <c r="BB304" s="773"/>
      <c r="BC304" s="773"/>
      <c r="BD304" s="773"/>
      <c r="BE304" s="773"/>
      <c r="BF304" s="773"/>
      <c r="BG304" s="773"/>
      <c r="BH304" s="773"/>
      <c r="BI304" s="773"/>
      <c r="BJ304" s="773"/>
      <c r="BK304" s="773"/>
      <c r="BL304" s="773"/>
      <c r="BM304" s="773"/>
      <c r="BN304" s="773"/>
      <c r="BO304" s="773"/>
      <c r="BP304" s="773"/>
      <c r="BQ304" s="773"/>
      <c r="BR304" s="773"/>
      <c r="BS304" s="773"/>
      <c r="BT304" s="773"/>
      <c r="BU304" s="773"/>
      <c r="BV304" s="773"/>
      <c r="BW304" s="773"/>
      <c r="BX304" s="773"/>
      <c r="BY304" s="773"/>
      <c r="BZ304" s="773"/>
      <c r="CA304" s="773"/>
      <c r="CB304" s="773"/>
      <c r="CC304" s="773"/>
      <c r="CD304" s="773"/>
      <c r="CE304" s="773"/>
      <c r="CF304" s="773"/>
      <c r="CG304" s="773"/>
      <c r="CH304" s="773"/>
      <c r="CI304" s="773"/>
      <c r="CJ304" s="773"/>
      <c r="CK304" s="773"/>
      <c r="CL304" s="773"/>
      <c r="CM304" s="773"/>
      <c r="CN304" s="773"/>
      <c r="CO304" s="773"/>
    </row>
    <row r="305" spans="12:93" ht="15.6">
      <c r="L305" s="773"/>
      <c r="M305" s="773"/>
      <c r="N305" s="773"/>
      <c r="O305" s="773"/>
      <c r="P305" s="773"/>
      <c r="Q305" s="773"/>
      <c r="R305" s="773"/>
      <c r="S305" s="773"/>
      <c r="T305" s="773"/>
      <c r="U305" s="773"/>
      <c r="V305" s="773"/>
      <c r="W305" s="773"/>
      <c r="X305" s="773"/>
      <c r="Y305" s="773"/>
      <c r="Z305" s="773"/>
      <c r="AA305" s="773"/>
      <c r="AB305" s="773"/>
      <c r="AC305" s="773"/>
      <c r="AD305" s="773"/>
      <c r="AE305" s="773"/>
      <c r="AF305" s="773"/>
      <c r="AG305" s="773"/>
      <c r="AH305" s="773"/>
      <c r="AI305" s="773"/>
      <c r="AJ305" s="773"/>
      <c r="AK305" s="773"/>
      <c r="AL305" s="773"/>
      <c r="AM305" s="773"/>
      <c r="AN305" s="773"/>
      <c r="AO305" s="773"/>
      <c r="AP305" s="773"/>
      <c r="AQ305" s="773"/>
      <c r="AR305" s="773"/>
      <c r="AS305" s="773"/>
      <c r="AT305" s="773"/>
      <c r="AU305" s="773"/>
      <c r="AV305" s="773"/>
      <c r="AW305" s="773"/>
      <c r="AX305" s="773"/>
      <c r="AY305" s="773"/>
      <c r="AZ305" s="773"/>
      <c r="BA305" s="773"/>
      <c r="BB305" s="773"/>
      <c r="BC305" s="773"/>
      <c r="BD305" s="773"/>
      <c r="BE305" s="773"/>
      <c r="BF305" s="773"/>
      <c r="BG305" s="773"/>
      <c r="BH305" s="773"/>
      <c r="BI305" s="773"/>
      <c r="BJ305" s="773"/>
      <c r="BK305" s="773"/>
      <c r="BL305" s="773"/>
      <c r="BM305" s="773"/>
      <c r="BN305" s="773"/>
      <c r="BO305" s="773"/>
      <c r="BP305" s="773"/>
      <c r="BQ305" s="773"/>
      <c r="BR305" s="773"/>
      <c r="BS305" s="773"/>
      <c r="BT305" s="773"/>
      <c r="BU305" s="773"/>
      <c r="BV305" s="773"/>
      <c r="BW305" s="773"/>
      <c r="BX305" s="773"/>
      <c r="BY305" s="773"/>
      <c r="BZ305" s="773"/>
      <c r="CA305" s="773"/>
      <c r="CB305" s="773"/>
      <c r="CC305" s="773"/>
      <c r="CD305" s="773"/>
      <c r="CE305" s="773"/>
      <c r="CF305" s="773"/>
      <c r="CG305" s="773"/>
      <c r="CH305" s="773"/>
      <c r="CI305" s="773"/>
      <c r="CJ305" s="773"/>
      <c r="CK305" s="773"/>
      <c r="CL305" s="773"/>
      <c r="CM305" s="773"/>
      <c r="CN305" s="773"/>
      <c r="CO305" s="773"/>
    </row>
    <row r="306" spans="12:93" ht="15.6">
      <c r="L306" s="773"/>
      <c r="M306" s="773"/>
      <c r="N306" s="773"/>
      <c r="O306" s="773"/>
      <c r="P306" s="773"/>
      <c r="Q306" s="773"/>
      <c r="R306" s="773"/>
      <c r="S306" s="773"/>
      <c r="T306" s="773"/>
      <c r="U306" s="773"/>
      <c r="V306" s="773"/>
      <c r="W306" s="773"/>
      <c r="X306" s="773"/>
      <c r="Y306" s="773"/>
      <c r="Z306" s="773"/>
      <c r="AA306" s="773"/>
      <c r="AB306" s="773"/>
      <c r="AC306" s="773"/>
      <c r="AD306" s="773"/>
      <c r="AE306" s="773"/>
      <c r="AF306" s="773"/>
      <c r="AG306" s="773"/>
      <c r="AH306" s="773"/>
      <c r="AI306" s="773"/>
      <c r="AJ306" s="773"/>
      <c r="AK306" s="773"/>
      <c r="AL306" s="773"/>
      <c r="AM306" s="773"/>
      <c r="AN306" s="773"/>
      <c r="AO306" s="773"/>
      <c r="AP306" s="773"/>
      <c r="AQ306" s="773"/>
      <c r="AR306" s="773"/>
      <c r="AS306" s="773"/>
      <c r="AT306" s="773"/>
      <c r="AU306" s="773"/>
      <c r="AV306" s="773"/>
      <c r="AW306" s="773"/>
      <c r="AX306" s="773"/>
      <c r="AY306" s="773"/>
      <c r="AZ306" s="773"/>
      <c r="BA306" s="773"/>
      <c r="BB306" s="773"/>
      <c r="BC306" s="773"/>
      <c r="BD306" s="773"/>
      <c r="BE306" s="773"/>
      <c r="BF306" s="773"/>
      <c r="BG306" s="773"/>
      <c r="BH306" s="773"/>
      <c r="BI306" s="773"/>
      <c r="BJ306" s="773"/>
      <c r="BK306" s="773"/>
      <c r="BL306" s="773"/>
      <c r="BM306" s="773"/>
      <c r="BN306" s="773"/>
      <c r="BO306" s="773"/>
      <c r="BP306" s="773"/>
      <c r="BQ306" s="773"/>
      <c r="BR306" s="773"/>
      <c r="BS306" s="773"/>
      <c r="BT306" s="773"/>
      <c r="BU306" s="773"/>
      <c r="BV306" s="773"/>
      <c r="BW306" s="773"/>
      <c r="BX306" s="773"/>
      <c r="BY306" s="773"/>
      <c r="BZ306" s="773"/>
      <c r="CA306" s="773"/>
      <c r="CB306" s="773"/>
      <c r="CC306" s="773"/>
      <c r="CD306" s="773"/>
      <c r="CE306" s="773"/>
      <c r="CF306" s="773"/>
      <c r="CG306" s="773"/>
      <c r="CH306" s="773"/>
      <c r="CI306" s="773"/>
      <c r="CJ306" s="773"/>
      <c r="CK306" s="773"/>
      <c r="CL306" s="773"/>
      <c r="CM306" s="773"/>
      <c r="CN306" s="773"/>
      <c r="CO306" s="773"/>
    </row>
    <row r="307" spans="12:93" ht="15.6">
      <c r="L307" s="773"/>
      <c r="M307" s="773"/>
      <c r="N307" s="773"/>
      <c r="O307" s="773"/>
      <c r="P307" s="773"/>
      <c r="Q307" s="773"/>
      <c r="R307" s="773"/>
      <c r="S307" s="773"/>
      <c r="T307" s="773"/>
      <c r="U307" s="773"/>
      <c r="V307" s="773"/>
      <c r="W307" s="773"/>
      <c r="X307" s="773"/>
      <c r="Y307" s="773"/>
      <c r="Z307" s="773"/>
      <c r="AA307" s="773"/>
      <c r="AB307" s="773"/>
      <c r="AC307" s="773"/>
      <c r="AD307" s="773"/>
      <c r="AE307" s="773"/>
      <c r="AF307" s="773"/>
      <c r="AG307" s="773"/>
      <c r="AH307" s="773"/>
      <c r="AI307" s="773"/>
      <c r="AJ307" s="773"/>
      <c r="AK307" s="773"/>
      <c r="AL307" s="773"/>
      <c r="AM307" s="773"/>
      <c r="AN307" s="773"/>
      <c r="AO307" s="773"/>
      <c r="AP307" s="773"/>
      <c r="AQ307" s="773"/>
      <c r="AR307" s="773"/>
      <c r="AS307" s="773"/>
      <c r="AT307" s="773"/>
      <c r="AU307" s="773"/>
      <c r="AV307" s="773"/>
      <c r="AW307" s="773"/>
      <c r="AX307" s="773"/>
      <c r="AY307" s="773"/>
      <c r="AZ307" s="773"/>
      <c r="BA307" s="773"/>
      <c r="BB307" s="773"/>
      <c r="BC307" s="773"/>
      <c r="BD307" s="773"/>
      <c r="BE307" s="773"/>
      <c r="BF307" s="773"/>
      <c r="BG307" s="773"/>
      <c r="BH307" s="773"/>
      <c r="BI307" s="773"/>
      <c r="BJ307" s="773"/>
      <c r="BK307" s="773"/>
      <c r="BL307" s="773"/>
      <c r="BM307" s="773"/>
      <c r="BN307" s="773"/>
      <c r="BO307" s="773"/>
      <c r="BP307" s="773"/>
      <c r="BQ307" s="773"/>
      <c r="BR307" s="773"/>
      <c r="BS307" s="773"/>
      <c r="BT307" s="773"/>
      <c r="BU307" s="773"/>
      <c r="BV307" s="773"/>
      <c r="BW307" s="773"/>
      <c r="BX307" s="773"/>
      <c r="BY307" s="773"/>
      <c r="BZ307" s="773"/>
      <c r="CA307" s="773"/>
      <c r="CB307" s="773"/>
      <c r="CC307" s="773"/>
      <c r="CD307" s="773"/>
      <c r="CE307" s="773"/>
      <c r="CF307" s="773"/>
      <c r="CG307" s="773"/>
      <c r="CH307" s="773"/>
      <c r="CI307" s="773"/>
      <c r="CJ307" s="773"/>
      <c r="CK307" s="773"/>
      <c r="CL307" s="773"/>
      <c r="CM307" s="773"/>
      <c r="CN307" s="773"/>
      <c r="CO307" s="773"/>
    </row>
    <row r="308" spans="12:93" ht="15.6">
      <c r="L308" s="773"/>
      <c r="M308" s="773"/>
      <c r="N308" s="773"/>
      <c r="O308" s="773"/>
      <c r="P308" s="773"/>
      <c r="Q308" s="773"/>
      <c r="R308" s="773"/>
      <c r="S308" s="773"/>
      <c r="T308" s="773"/>
      <c r="U308" s="773"/>
      <c r="V308" s="773"/>
      <c r="W308" s="773"/>
      <c r="X308" s="773"/>
      <c r="Y308" s="773"/>
      <c r="Z308" s="773"/>
      <c r="AA308" s="773"/>
      <c r="AB308" s="773"/>
      <c r="AC308" s="773"/>
      <c r="AD308" s="773"/>
      <c r="AE308" s="773"/>
      <c r="AF308" s="773"/>
      <c r="AG308" s="773"/>
      <c r="AH308" s="773"/>
      <c r="AI308" s="773"/>
      <c r="AJ308" s="773"/>
      <c r="AK308" s="773"/>
      <c r="AL308" s="773"/>
      <c r="AM308" s="773"/>
      <c r="AN308" s="773"/>
      <c r="AO308" s="773"/>
      <c r="AP308" s="773"/>
      <c r="AQ308" s="773"/>
      <c r="AR308" s="773"/>
      <c r="AS308" s="773"/>
      <c r="AT308" s="773"/>
      <c r="AU308" s="773"/>
      <c r="AV308" s="773"/>
      <c r="AW308" s="773"/>
      <c r="AX308" s="773"/>
      <c r="AY308" s="773"/>
      <c r="AZ308" s="773"/>
      <c r="BA308" s="773"/>
      <c r="BB308" s="773"/>
      <c r="BC308" s="773"/>
      <c r="BD308" s="773"/>
      <c r="BE308" s="773"/>
      <c r="BF308" s="773"/>
      <c r="BG308" s="773"/>
      <c r="BH308" s="773"/>
      <c r="BI308" s="773"/>
      <c r="BJ308" s="773"/>
      <c r="BK308" s="773"/>
      <c r="BL308" s="773"/>
      <c r="BM308" s="773"/>
      <c r="BN308" s="773"/>
      <c r="BO308" s="773"/>
      <c r="BP308" s="773"/>
      <c r="BQ308" s="773"/>
      <c r="BR308" s="773"/>
      <c r="BS308" s="773"/>
      <c r="BT308" s="773"/>
      <c r="BU308" s="773"/>
      <c r="BV308" s="773"/>
      <c r="BW308" s="773"/>
      <c r="BX308" s="773"/>
      <c r="BY308" s="773"/>
      <c r="BZ308" s="773"/>
      <c r="CA308" s="773"/>
      <c r="CB308" s="773"/>
      <c r="CC308" s="773"/>
      <c r="CD308" s="773"/>
      <c r="CE308" s="773"/>
      <c r="CF308" s="773"/>
      <c r="CG308" s="773"/>
      <c r="CH308" s="773"/>
      <c r="CI308" s="773"/>
      <c r="CJ308" s="773"/>
      <c r="CK308" s="773"/>
      <c r="CL308" s="773"/>
      <c r="CM308" s="773"/>
      <c r="CN308" s="773"/>
      <c r="CO308" s="773"/>
    </row>
    <row r="309" spans="12:93" ht="15.6">
      <c r="L309" s="773"/>
      <c r="M309" s="773"/>
      <c r="N309" s="773"/>
      <c r="O309" s="773"/>
      <c r="P309" s="773"/>
      <c r="Q309" s="773"/>
      <c r="R309" s="773"/>
      <c r="S309" s="773"/>
      <c r="T309" s="773"/>
      <c r="U309" s="773"/>
      <c r="V309" s="773"/>
      <c r="W309" s="773"/>
      <c r="X309" s="773"/>
      <c r="Y309" s="773"/>
      <c r="Z309" s="773"/>
      <c r="AA309" s="773"/>
      <c r="AB309" s="773"/>
      <c r="AC309" s="773"/>
      <c r="AD309" s="773"/>
      <c r="AE309" s="773"/>
      <c r="AF309" s="773"/>
      <c r="AG309" s="773"/>
      <c r="AH309" s="773"/>
      <c r="AI309" s="773"/>
      <c r="AJ309" s="773"/>
      <c r="AK309" s="773"/>
      <c r="AL309" s="773"/>
      <c r="AM309" s="773"/>
      <c r="AN309" s="773"/>
      <c r="AO309" s="773"/>
      <c r="AP309" s="773"/>
      <c r="AQ309" s="773"/>
      <c r="AR309" s="773"/>
      <c r="AS309" s="773"/>
      <c r="AT309" s="773"/>
      <c r="AU309" s="773"/>
      <c r="AV309" s="773"/>
      <c r="AW309" s="773"/>
      <c r="AX309" s="773"/>
      <c r="AY309" s="773"/>
      <c r="AZ309" s="773"/>
      <c r="BA309" s="773"/>
      <c r="BB309" s="773"/>
      <c r="BC309" s="773"/>
      <c r="BD309" s="773"/>
      <c r="BE309" s="773"/>
      <c r="BF309" s="773"/>
      <c r="BG309" s="773"/>
      <c r="BH309" s="773"/>
      <c r="BI309" s="773"/>
      <c r="BJ309" s="773"/>
      <c r="BK309" s="773"/>
      <c r="BL309" s="773"/>
      <c r="BM309" s="773"/>
      <c r="BN309" s="773"/>
      <c r="BO309" s="773"/>
      <c r="BP309" s="773"/>
      <c r="BQ309" s="773"/>
      <c r="BR309" s="773"/>
      <c r="BS309" s="773"/>
      <c r="BT309" s="773"/>
      <c r="BU309" s="773"/>
      <c r="BV309" s="773"/>
      <c r="BW309" s="773"/>
      <c r="BX309" s="773"/>
      <c r="BY309" s="773"/>
      <c r="BZ309" s="773"/>
      <c r="CA309" s="773"/>
      <c r="CB309" s="773"/>
      <c r="CC309" s="773"/>
      <c r="CD309" s="773"/>
      <c r="CE309" s="773"/>
      <c r="CF309" s="773"/>
      <c r="CG309" s="773"/>
      <c r="CH309" s="773"/>
      <c r="CI309" s="773"/>
      <c r="CJ309" s="773"/>
      <c r="CK309" s="773"/>
      <c r="CL309" s="773"/>
      <c r="CM309" s="773"/>
      <c r="CN309" s="773"/>
      <c r="CO309" s="773"/>
    </row>
    <row r="310" spans="12:93" ht="15.6">
      <c r="L310" s="773"/>
      <c r="M310" s="773"/>
      <c r="N310" s="773"/>
      <c r="O310" s="773"/>
      <c r="P310" s="773"/>
      <c r="Q310" s="773"/>
      <c r="R310" s="773"/>
      <c r="S310" s="773"/>
      <c r="T310" s="773"/>
      <c r="U310" s="773"/>
      <c r="V310" s="773"/>
      <c r="W310" s="773"/>
      <c r="X310" s="773"/>
      <c r="Y310" s="773"/>
      <c r="Z310" s="773"/>
      <c r="AA310" s="773"/>
      <c r="AB310" s="773"/>
      <c r="AC310" s="773"/>
      <c r="AD310" s="773"/>
      <c r="AE310" s="773"/>
      <c r="AF310" s="773"/>
      <c r="AG310" s="773"/>
      <c r="AH310" s="773"/>
      <c r="AI310" s="773"/>
      <c r="AJ310" s="773"/>
      <c r="AK310" s="773"/>
      <c r="AL310" s="773"/>
      <c r="AM310" s="773"/>
      <c r="AN310" s="773"/>
      <c r="AO310" s="773"/>
      <c r="AP310" s="773"/>
      <c r="AQ310" s="773"/>
      <c r="AR310" s="773"/>
      <c r="AS310" s="773"/>
      <c r="AT310" s="773"/>
      <c r="AU310" s="773"/>
      <c r="AV310" s="773"/>
      <c r="AW310" s="773"/>
      <c r="AX310" s="773"/>
      <c r="AY310" s="773"/>
      <c r="AZ310" s="773"/>
      <c r="BA310" s="773"/>
      <c r="BB310" s="773"/>
      <c r="BC310" s="773"/>
      <c r="BD310" s="773"/>
      <c r="BE310" s="773"/>
      <c r="BF310" s="773"/>
      <c r="BG310" s="773"/>
      <c r="BH310" s="773"/>
      <c r="BI310" s="773"/>
      <c r="BJ310" s="773"/>
      <c r="BK310" s="773"/>
      <c r="BL310" s="773"/>
      <c r="BM310" s="773"/>
      <c r="BN310" s="773"/>
      <c r="BO310" s="773"/>
      <c r="BP310" s="773"/>
      <c r="BQ310" s="773"/>
      <c r="BR310" s="773"/>
      <c r="BS310" s="773"/>
      <c r="BT310" s="773"/>
      <c r="BU310" s="773"/>
      <c r="BV310" s="773"/>
      <c r="BW310" s="773"/>
      <c r="BX310" s="773"/>
      <c r="BY310" s="773"/>
      <c r="BZ310" s="773"/>
      <c r="CA310" s="773"/>
      <c r="CB310" s="773"/>
      <c r="CC310" s="773"/>
      <c r="CD310" s="773"/>
      <c r="CE310" s="773"/>
      <c r="CF310" s="773"/>
      <c r="CG310" s="773"/>
      <c r="CH310" s="773"/>
      <c r="CI310" s="773"/>
      <c r="CJ310" s="773"/>
      <c r="CK310" s="773"/>
      <c r="CL310" s="773"/>
      <c r="CM310" s="773"/>
      <c r="CN310" s="773"/>
      <c r="CO310" s="773"/>
    </row>
    <row r="311" spans="12:93" ht="15.6">
      <c r="L311" s="773"/>
      <c r="M311" s="773"/>
      <c r="N311" s="773"/>
      <c r="O311" s="773"/>
      <c r="P311" s="773"/>
      <c r="Q311" s="773"/>
      <c r="R311" s="773"/>
      <c r="S311" s="773"/>
      <c r="T311" s="773"/>
      <c r="U311" s="773"/>
      <c r="V311" s="773"/>
      <c r="W311" s="773"/>
      <c r="X311" s="773"/>
      <c r="Y311" s="773"/>
      <c r="Z311" s="773"/>
      <c r="AA311" s="773"/>
      <c r="AB311" s="773"/>
      <c r="AC311" s="773"/>
      <c r="AD311" s="773"/>
      <c r="AE311" s="773"/>
      <c r="AF311" s="773"/>
      <c r="AG311" s="773"/>
      <c r="AH311" s="773"/>
      <c r="AI311" s="773"/>
      <c r="AJ311" s="773"/>
      <c r="AK311" s="773"/>
      <c r="AL311" s="773"/>
      <c r="AM311" s="773"/>
      <c r="AN311" s="773"/>
      <c r="AO311" s="773"/>
      <c r="AP311" s="773"/>
      <c r="AQ311" s="773"/>
      <c r="AR311" s="773"/>
      <c r="AS311" s="773"/>
      <c r="AT311" s="773"/>
      <c r="AU311" s="773"/>
      <c r="AV311" s="773"/>
      <c r="AW311" s="773"/>
      <c r="AX311" s="773"/>
      <c r="AY311" s="773"/>
      <c r="AZ311" s="773"/>
      <c r="BA311" s="773"/>
      <c r="BB311" s="773"/>
      <c r="BC311" s="773"/>
      <c r="BD311" s="773"/>
      <c r="BE311" s="773"/>
      <c r="BF311" s="773"/>
      <c r="BG311" s="773"/>
      <c r="BH311" s="773"/>
      <c r="BI311" s="773"/>
      <c r="BJ311" s="773"/>
      <c r="BK311" s="773"/>
      <c r="BL311" s="773"/>
      <c r="BM311" s="773"/>
      <c r="BN311" s="773"/>
      <c r="BO311" s="773"/>
      <c r="BP311" s="773"/>
      <c r="BQ311" s="773"/>
      <c r="BR311" s="773"/>
      <c r="BS311" s="773"/>
      <c r="BT311" s="773"/>
      <c r="BU311" s="773"/>
      <c r="BV311" s="773"/>
      <c r="BW311" s="773"/>
      <c r="BX311" s="773"/>
      <c r="BY311" s="773"/>
      <c r="BZ311" s="773"/>
      <c r="CA311" s="773"/>
      <c r="CB311" s="773"/>
      <c r="CC311" s="773"/>
      <c r="CD311" s="773"/>
      <c r="CE311" s="773"/>
      <c r="CF311" s="773"/>
      <c r="CG311" s="773"/>
      <c r="CH311" s="773"/>
      <c r="CI311" s="773"/>
      <c r="CJ311" s="773"/>
      <c r="CK311" s="773"/>
      <c r="CL311" s="773"/>
      <c r="CM311" s="773"/>
      <c r="CN311" s="773"/>
      <c r="CO311" s="773"/>
    </row>
    <row r="312" spans="12:93" ht="15.6">
      <c r="L312" s="773"/>
      <c r="M312" s="773"/>
      <c r="N312" s="773"/>
      <c r="O312" s="773"/>
      <c r="P312" s="773"/>
      <c r="Q312" s="773"/>
      <c r="R312" s="773"/>
      <c r="S312" s="773"/>
      <c r="T312" s="773"/>
      <c r="U312" s="773"/>
      <c r="V312" s="773"/>
      <c r="W312" s="773"/>
      <c r="X312" s="773"/>
      <c r="Y312" s="773"/>
      <c r="Z312" s="773"/>
      <c r="AA312" s="773"/>
      <c r="AB312" s="773"/>
      <c r="AC312" s="773"/>
      <c r="AD312" s="773"/>
      <c r="AE312" s="773"/>
      <c r="AF312" s="773"/>
      <c r="AG312" s="773"/>
      <c r="AH312" s="773"/>
      <c r="AI312" s="773"/>
      <c r="AJ312" s="773"/>
      <c r="AK312" s="773"/>
      <c r="AL312" s="773"/>
      <c r="AM312" s="773"/>
      <c r="AN312" s="773"/>
      <c r="AO312" s="773"/>
      <c r="AP312" s="773"/>
      <c r="AQ312" s="773"/>
      <c r="AR312" s="773"/>
      <c r="AS312" s="773"/>
      <c r="AT312" s="773"/>
      <c r="AU312" s="773"/>
      <c r="AV312" s="773"/>
      <c r="AW312" s="773"/>
      <c r="AX312" s="773"/>
      <c r="AY312" s="773"/>
      <c r="AZ312" s="773"/>
      <c r="BA312" s="773"/>
      <c r="BB312" s="773"/>
      <c r="BC312" s="773"/>
      <c r="BD312" s="773"/>
      <c r="BE312" s="773"/>
      <c r="BF312" s="773"/>
      <c r="BG312" s="773"/>
      <c r="BH312" s="773"/>
      <c r="BI312" s="773"/>
      <c r="BJ312" s="773"/>
      <c r="BK312" s="773"/>
      <c r="BL312" s="773"/>
      <c r="BM312" s="773"/>
      <c r="BN312" s="773"/>
      <c r="BO312" s="773"/>
      <c r="BP312" s="773"/>
      <c r="BQ312" s="773"/>
      <c r="BR312" s="773"/>
      <c r="BS312" s="773"/>
      <c r="BT312" s="773"/>
      <c r="BU312" s="773"/>
      <c r="BV312" s="773"/>
      <c r="BW312" s="773"/>
      <c r="BX312" s="773"/>
      <c r="BY312" s="773"/>
      <c r="BZ312" s="773"/>
      <c r="CA312" s="773"/>
      <c r="CB312" s="773"/>
      <c r="CC312" s="773"/>
      <c r="CD312" s="773"/>
      <c r="CE312" s="773"/>
      <c r="CF312" s="773"/>
      <c r="CG312" s="773"/>
      <c r="CH312" s="773"/>
      <c r="CI312" s="773"/>
      <c r="CJ312" s="773"/>
      <c r="CK312" s="773"/>
      <c r="CL312" s="773"/>
      <c r="CM312" s="773"/>
      <c r="CN312" s="773"/>
      <c r="CO312" s="773"/>
    </row>
    <row r="313" spans="12:93" ht="15.6">
      <c r="L313" s="773"/>
      <c r="M313" s="773"/>
      <c r="N313" s="773"/>
      <c r="O313" s="773"/>
      <c r="P313" s="773"/>
      <c r="Q313" s="773"/>
      <c r="R313" s="773"/>
      <c r="S313" s="773"/>
      <c r="T313" s="773"/>
      <c r="U313" s="773"/>
      <c r="V313" s="773"/>
      <c r="W313" s="773"/>
      <c r="X313" s="773"/>
      <c r="Y313" s="773"/>
      <c r="Z313" s="773"/>
      <c r="AA313" s="773"/>
      <c r="AB313" s="773"/>
      <c r="AC313" s="773"/>
      <c r="AD313" s="773"/>
      <c r="AE313" s="773"/>
      <c r="AF313" s="773"/>
      <c r="AG313" s="773"/>
      <c r="AH313" s="773"/>
      <c r="AI313" s="773"/>
      <c r="AJ313" s="773"/>
      <c r="AK313" s="773"/>
      <c r="AL313" s="773"/>
      <c r="AM313" s="773"/>
      <c r="AN313" s="773"/>
      <c r="AO313" s="773"/>
      <c r="AP313" s="773"/>
      <c r="AQ313" s="773"/>
      <c r="AR313" s="773"/>
      <c r="AS313" s="773"/>
      <c r="AT313" s="773"/>
      <c r="AU313" s="773"/>
      <c r="AV313" s="773"/>
      <c r="AW313" s="773"/>
      <c r="AX313" s="773"/>
      <c r="AY313" s="773"/>
      <c r="AZ313" s="773"/>
      <c r="BA313" s="773"/>
      <c r="BB313" s="773"/>
      <c r="BC313" s="773"/>
      <c r="BD313" s="773"/>
      <c r="BE313" s="773"/>
      <c r="BF313" s="773"/>
      <c r="BG313" s="773"/>
      <c r="BH313" s="773"/>
      <c r="BI313" s="773"/>
      <c r="BJ313" s="773"/>
      <c r="BK313" s="773"/>
      <c r="BL313" s="773"/>
      <c r="BM313" s="773"/>
      <c r="BN313" s="773"/>
      <c r="BO313" s="773"/>
      <c r="BP313" s="773"/>
      <c r="BQ313" s="773"/>
      <c r="BR313" s="773"/>
      <c r="BS313" s="773"/>
      <c r="BT313" s="773"/>
      <c r="BU313" s="773"/>
      <c r="BV313" s="773"/>
      <c r="BW313" s="773"/>
      <c r="BX313" s="773"/>
      <c r="BY313" s="773"/>
      <c r="BZ313" s="773"/>
      <c r="CA313" s="773"/>
      <c r="CB313" s="773"/>
      <c r="CC313" s="773"/>
      <c r="CD313" s="773"/>
      <c r="CE313" s="773"/>
      <c r="CF313" s="773"/>
      <c r="CG313" s="773"/>
      <c r="CH313" s="773"/>
      <c r="CI313" s="773"/>
      <c r="CJ313" s="773"/>
      <c r="CK313" s="773"/>
      <c r="CL313" s="773"/>
      <c r="CM313" s="773"/>
      <c r="CN313" s="773"/>
      <c r="CO313" s="773"/>
    </row>
    <row r="314" spans="12:93" ht="15.6">
      <c r="L314" s="773"/>
      <c r="M314" s="773"/>
      <c r="N314" s="773"/>
      <c r="O314" s="773"/>
      <c r="P314" s="773"/>
      <c r="Q314" s="773"/>
      <c r="R314" s="773"/>
      <c r="S314" s="773"/>
      <c r="T314" s="773"/>
      <c r="U314" s="773"/>
      <c r="V314" s="773"/>
      <c r="W314" s="773"/>
      <c r="X314" s="773"/>
      <c r="Y314" s="773"/>
      <c r="Z314" s="773"/>
      <c r="AA314" s="773"/>
      <c r="AB314" s="773"/>
      <c r="AC314" s="773"/>
      <c r="AD314" s="773"/>
      <c r="AE314" s="773"/>
      <c r="AF314" s="773"/>
      <c r="AG314" s="773"/>
      <c r="AH314" s="773"/>
      <c r="AI314" s="773"/>
      <c r="AJ314" s="773"/>
      <c r="AK314" s="773"/>
      <c r="AL314" s="773"/>
      <c r="AM314" s="773"/>
      <c r="AN314" s="773"/>
      <c r="AO314" s="773"/>
      <c r="AP314" s="773"/>
      <c r="AQ314" s="773"/>
      <c r="AR314" s="773"/>
      <c r="AS314" s="773"/>
      <c r="AT314" s="773"/>
      <c r="AU314" s="773"/>
      <c r="AV314" s="773"/>
      <c r="AW314" s="773"/>
      <c r="AX314" s="773"/>
      <c r="AY314" s="773"/>
      <c r="AZ314" s="773"/>
      <c r="BA314" s="773"/>
      <c r="BB314" s="773"/>
      <c r="BC314" s="773"/>
      <c r="BD314" s="773"/>
      <c r="BE314" s="773"/>
      <c r="BF314" s="773"/>
      <c r="BG314" s="773"/>
      <c r="BH314" s="773"/>
      <c r="BI314" s="773"/>
      <c r="BJ314" s="773"/>
      <c r="BK314" s="773"/>
      <c r="BL314" s="773"/>
      <c r="BM314" s="773"/>
      <c r="BN314" s="773"/>
      <c r="BO314" s="773"/>
      <c r="BP314" s="773"/>
      <c r="BQ314" s="773"/>
      <c r="BR314" s="773"/>
      <c r="BS314" s="773"/>
      <c r="BT314" s="773"/>
      <c r="BU314" s="773"/>
      <c r="BV314" s="773"/>
      <c r="BW314" s="773"/>
      <c r="BX314" s="773"/>
      <c r="BY314" s="773"/>
      <c r="BZ314" s="773"/>
      <c r="CA314" s="773"/>
      <c r="CB314" s="773"/>
      <c r="CC314" s="773"/>
      <c r="CD314" s="773"/>
      <c r="CE314" s="773"/>
      <c r="CF314" s="773"/>
      <c r="CG314" s="773"/>
      <c r="CH314" s="773"/>
      <c r="CI314" s="773"/>
      <c r="CJ314" s="773"/>
      <c r="CK314" s="773"/>
      <c r="CL314" s="773"/>
      <c r="CM314" s="773"/>
      <c r="CN314" s="773"/>
      <c r="CO314" s="773"/>
    </row>
    <row r="315" spans="12:93" ht="15.6">
      <c r="L315" s="773"/>
      <c r="M315" s="773"/>
      <c r="N315" s="773"/>
      <c r="O315" s="773"/>
      <c r="P315" s="773"/>
      <c r="Q315" s="773"/>
      <c r="R315" s="773"/>
      <c r="S315" s="773"/>
      <c r="T315" s="773"/>
      <c r="U315" s="773"/>
      <c r="V315" s="773"/>
      <c r="W315" s="773"/>
      <c r="X315" s="773"/>
      <c r="Y315" s="773"/>
      <c r="Z315" s="773"/>
      <c r="AA315" s="773"/>
      <c r="AB315" s="773"/>
      <c r="AC315" s="773"/>
      <c r="AD315" s="773"/>
      <c r="AE315" s="773"/>
      <c r="AF315" s="773"/>
      <c r="AG315" s="773"/>
      <c r="AH315" s="773"/>
      <c r="AI315" s="773"/>
      <c r="AJ315" s="773"/>
      <c r="AK315" s="773"/>
      <c r="AL315" s="773"/>
      <c r="AM315" s="773"/>
      <c r="AN315" s="773"/>
      <c r="AO315" s="773"/>
      <c r="AP315" s="773"/>
      <c r="AQ315" s="773"/>
      <c r="AR315" s="773"/>
      <c r="AS315" s="773"/>
      <c r="AT315" s="773"/>
      <c r="AU315" s="773"/>
      <c r="AV315" s="773"/>
      <c r="AW315" s="773"/>
      <c r="AX315" s="773"/>
      <c r="AY315" s="773"/>
      <c r="AZ315" s="773"/>
      <c r="BA315" s="773"/>
      <c r="BB315" s="773"/>
      <c r="BC315" s="773"/>
      <c r="BD315" s="773"/>
      <c r="BE315" s="773"/>
      <c r="BF315" s="773"/>
      <c r="BG315" s="773"/>
      <c r="BH315" s="773"/>
      <c r="BI315" s="773"/>
      <c r="BJ315" s="773"/>
      <c r="BK315" s="773"/>
      <c r="BL315" s="773"/>
      <c r="BM315" s="773"/>
      <c r="BN315" s="773"/>
      <c r="BO315" s="773"/>
      <c r="BP315" s="773"/>
      <c r="BQ315" s="773"/>
      <c r="BR315" s="773"/>
      <c r="BS315" s="773"/>
      <c r="BT315" s="773"/>
      <c r="BU315" s="773"/>
      <c r="BV315" s="773"/>
      <c r="BW315" s="773"/>
      <c r="BX315" s="773"/>
      <c r="BY315" s="773"/>
      <c r="BZ315" s="773"/>
      <c r="CA315" s="773"/>
      <c r="CB315" s="773"/>
      <c r="CC315" s="773"/>
      <c r="CD315" s="773"/>
      <c r="CE315" s="773"/>
      <c r="CF315" s="773"/>
      <c r="CG315" s="773"/>
      <c r="CH315" s="773"/>
      <c r="CI315" s="773"/>
      <c r="CJ315" s="773"/>
      <c r="CK315" s="773"/>
      <c r="CL315" s="773"/>
      <c r="CM315" s="773"/>
      <c r="CN315" s="773"/>
      <c r="CO315" s="773"/>
    </row>
    <row r="316" spans="12:93" ht="15.6">
      <c r="L316" s="773"/>
      <c r="M316" s="773"/>
      <c r="N316" s="773"/>
      <c r="O316" s="773"/>
      <c r="P316" s="773"/>
      <c r="Q316" s="773"/>
      <c r="R316" s="773"/>
      <c r="S316" s="773"/>
      <c r="T316" s="773"/>
      <c r="U316" s="773"/>
      <c r="V316" s="773"/>
      <c r="W316" s="773"/>
      <c r="X316" s="773"/>
      <c r="Y316" s="773"/>
      <c r="Z316" s="773"/>
      <c r="AA316" s="773"/>
      <c r="AB316" s="773"/>
      <c r="AC316" s="773"/>
      <c r="AD316" s="773"/>
      <c r="AE316" s="773"/>
      <c r="AF316" s="773"/>
      <c r="AG316" s="773"/>
      <c r="AH316" s="773"/>
      <c r="AI316" s="773"/>
      <c r="AJ316" s="773"/>
      <c r="AK316" s="773"/>
      <c r="AL316" s="773"/>
      <c r="AM316" s="773"/>
      <c r="AN316" s="773"/>
      <c r="AO316" s="773"/>
      <c r="AP316" s="773"/>
      <c r="AQ316" s="773"/>
      <c r="AR316" s="773"/>
      <c r="AS316" s="773"/>
      <c r="AT316" s="773"/>
      <c r="AU316" s="773"/>
      <c r="AV316" s="773"/>
      <c r="AW316" s="773"/>
      <c r="AX316" s="773"/>
      <c r="AY316" s="773"/>
      <c r="AZ316" s="773"/>
      <c r="BA316" s="773"/>
      <c r="BB316" s="773"/>
      <c r="BC316" s="773"/>
      <c r="BD316" s="773"/>
      <c r="BE316" s="773"/>
      <c r="BF316" s="773"/>
      <c r="BG316" s="773"/>
      <c r="BH316" s="773"/>
      <c r="BI316" s="773"/>
      <c r="BJ316" s="773"/>
      <c r="BK316" s="773"/>
      <c r="BL316" s="773"/>
      <c r="BM316" s="773"/>
      <c r="BN316" s="773"/>
      <c r="BO316" s="773"/>
      <c r="BP316" s="773"/>
      <c r="BQ316" s="773"/>
      <c r="BR316" s="773"/>
      <c r="BS316" s="773"/>
      <c r="BT316" s="773"/>
      <c r="BU316" s="773"/>
      <c r="BV316" s="773"/>
      <c r="BW316" s="773"/>
      <c r="BX316" s="773"/>
      <c r="BY316" s="773"/>
      <c r="BZ316" s="773"/>
      <c r="CA316" s="773"/>
      <c r="CB316" s="773"/>
      <c r="CC316" s="773"/>
      <c r="CD316" s="773"/>
      <c r="CE316" s="773"/>
      <c r="CF316" s="773"/>
      <c r="CG316" s="773"/>
      <c r="CH316" s="773"/>
      <c r="CI316" s="773"/>
      <c r="CJ316" s="773"/>
      <c r="CK316" s="773"/>
      <c r="CL316" s="773"/>
      <c r="CM316" s="773"/>
      <c r="CN316" s="773"/>
      <c r="CO316" s="773"/>
    </row>
    <row r="317" spans="12:93" ht="15.6">
      <c r="L317" s="773"/>
      <c r="M317" s="773"/>
      <c r="N317" s="773"/>
      <c r="O317" s="773"/>
      <c r="P317" s="773"/>
      <c r="Q317" s="773"/>
      <c r="R317" s="773"/>
      <c r="S317" s="773"/>
      <c r="T317" s="773"/>
      <c r="U317" s="773"/>
      <c r="V317" s="773"/>
      <c r="W317" s="773"/>
      <c r="X317" s="773"/>
      <c r="Y317" s="773"/>
      <c r="Z317" s="773"/>
      <c r="AA317" s="773"/>
      <c r="AB317" s="773"/>
      <c r="AC317" s="773"/>
      <c r="AD317" s="773"/>
      <c r="AE317" s="773"/>
      <c r="AF317" s="773"/>
      <c r="AG317" s="773"/>
      <c r="AH317" s="773"/>
      <c r="AI317" s="773"/>
      <c r="AJ317" s="773"/>
      <c r="AK317" s="773"/>
      <c r="AL317" s="773"/>
      <c r="AM317" s="773"/>
      <c r="AN317" s="773"/>
      <c r="AO317" s="773"/>
      <c r="AP317" s="773"/>
      <c r="AQ317" s="773"/>
      <c r="AR317" s="773"/>
      <c r="AS317" s="773"/>
      <c r="AT317" s="773"/>
      <c r="AU317" s="773"/>
      <c r="AV317" s="773"/>
      <c r="AW317" s="773"/>
      <c r="AX317" s="773"/>
      <c r="AY317" s="773"/>
      <c r="AZ317" s="773"/>
      <c r="BA317" s="773"/>
      <c r="BB317" s="773"/>
      <c r="BC317" s="773"/>
      <c r="BD317" s="773"/>
      <c r="BE317" s="773"/>
      <c r="BF317" s="773"/>
      <c r="BG317" s="773"/>
      <c r="BH317" s="773"/>
      <c r="BI317" s="773"/>
      <c r="BJ317" s="773"/>
      <c r="BK317" s="773"/>
      <c r="BL317" s="773"/>
      <c r="BM317" s="773"/>
      <c r="BN317" s="773"/>
      <c r="BO317" s="773"/>
      <c r="BP317" s="773"/>
      <c r="BQ317" s="773"/>
      <c r="BR317" s="773"/>
      <c r="BS317" s="773"/>
      <c r="BT317" s="773"/>
      <c r="BU317" s="773"/>
      <c r="BV317" s="773"/>
      <c r="BW317" s="773"/>
      <c r="BX317" s="773"/>
      <c r="BY317" s="773"/>
      <c r="BZ317" s="773"/>
      <c r="CA317" s="773"/>
      <c r="CB317" s="773"/>
      <c r="CC317" s="773"/>
      <c r="CD317" s="773"/>
      <c r="CE317" s="773"/>
      <c r="CF317" s="773"/>
      <c r="CG317" s="773"/>
      <c r="CH317" s="773"/>
      <c r="CI317" s="773"/>
      <c r="CJ317" s="773"/>
      <c r="CK317" s="773"/>
      <c r="CL317" s="773"/>
      <c r="CM317" s="773"/>
      <c r="CN317" s="773"/>
      <c r="CO317" s="773"/>
    </row>
    <row r="318" spans="12:93" ht="15.6">
      <c r="L318" s="773"/>
      <c r="M318" s="773"/>
      <c r="N318" s="773"/>
      <c r="O318" s="773"/>
      <c r="P318" s="773"/>
      <c r="Q318" s="773"/>
      <c r="R318" s="773"/>
      <c r="S318" s="773"/>
      <c r="T318" s="773"/>
      <c r="U318" s="773"/>
      <c r="V318" s="773"/>
      <c r="W318" s="773"/>
      <c r="X318" s="773"/>
      <c r="Y318" s="773"/>
      <c r="Z318" s="773"/>
      <c r="AA318" s="773"/>
      <c r="AB318" s="773"/>
      <c r="AC318" s="773"/>
      <c r="AD318" s="773"/>
      <c r="AE318" s="773"/>
      <c r="AF318" s="773"/>
      <c r="AG318" s="773"/>
      <c r="AH318" s="773"/>
      <c r="AI318" s="773"/>
      <c r="AJ318" s="773"/>
      <c r="AK318" s="773"/>
      <c r="AL318" s="773"/>
      <c r="AM318" s="773"/>
      <c r="AN318" s="773"/>
      <c r="AO318" s="773"/>
      <c r="AP318" s="773"/>
      <c r="AQ318" s="773"/>
      <c r="AR318" s="773"/>
      <c r="AS318" s="773"/>
      <c r="AT318" s="773"/>
      <c r="AU318" s="773"/>
      <c r="AV318" s="773"/>
      <c r="AW318" s="773"/>
      <c r="AX318" s="773"/>
      <c r="AY318" s="773"/>
      <c r="AZ318" s="773"/>
      <c r="BA318" s="773"/>
      <c r="BB318" s="773"/>
      <c r="BC318" s="773"/>
      <c r="BD318" s="773"/>
      <c r="BE318" s="773"/>
      <c r="BF318" s="773"/>
      <c r="BG318" s="773"/>
      <c r="BH318" s="773"/>
      <c r="BI318" s="773"/>
      <c r="BJ318" s="773"/>
      <c r="BK318" s="773"/>
      <c r="BL318" s="773"/>
      <c r="BM318" s="773"/>
      <c r="BN318" s="773"/>
      <c r="BO318" s="773"/>
      <c r="BP318" s="773"/>
      <c r="BQ318" s="773"/>
      <c r="BR318" s="773"/>
      <c r="BS318" s="773"/>
      <c r="BT318" s="773"/>
      <c r="BU318" s="773"/>
      <c r="BV318" s="773"/>
      <c r="BW318" s="773"/>
      <c r="BX318" s="773"/>
      <c r="BY318" s="773"/>
      <c r="BZ318" s="773"/>
      <c r="CA318" s="773"/>
      <c r="CB318" s="773"/>
      <c r="CC318" s="773"/>
      <c r="CD318" s="773"/>
      <c r="CE318" s="773"/>
      <c r="CF318" s="773"/>
      <c r="CG318" s="773"/>
      <c r="CH318" s="773"/>
      <c r="CI318" s="773"/>
      <c r="CJ318" s="773"/>
      <c r="CK318" s="773"/>
      <c r="CL318" s="773"/>
      <c r="CM318" s="773"/>
      <c r="CN318" s="773"/>
      <c r="CO318" s="773"/>
    </row>
    <row r="319" spans="12:93" ht="15.6">
      <c r="L319" s="773"/>
      <c r="M319" s="773"/>
      <c r="N319" s="773"/>
      <c r="O319" s="773"/>
      <c r="P319" s="773"/>
      <c r="Q319" s="773"/>
      <c r="R319" s="773"/>
      <c r="S319" s="773"/>
      <c r="T319" s="773"/>
      <c r="U319" s="773"/>
      <c r="V319" s="773"/>
      <c r="W319" s="773"/>
      <c r="X319" s="773"/>
      <c r="Y319" s="773"/>
      <c r="Z319" s="773"/>
      <c r="AA319" s="773"/>
      <c r="AB319" s="773"/>
      <c r="AC319" s="773"/>
      <c r="AD319" s="773"/>
      <c r="AE319" s="773"/>
      <c r="AF319" s="773"/>
      <c r="AG319" s="773"/>
      <c r="AH319" s="773"/>
      <c r="AI319" s="773"/>
      <c r="AJ319" s="773"/>
      <c r="AK319" s="773"/>
      <c r="AL319" s="773"/>
      <c r="AM319" s="773"/>
      <c r="AN319" s="773"/>
      <c r="AO319" s="773"/>
      <c r="AP319" s="773"/>
      <c r="AQ319" s="773"/>
      <c r="AR319" s="773"/>
      <c r="AS319" s="773"/>
      <c r="AT319" s="773"/>
      <c r="AU319" s="773"/>
      <c r="AV319" s="773"/>
      <c r="AW319" s="773"/>
      <c r="AX319" s="773"/>
      <c r="AY319" s="773"/>
      <c r="AZ319" s="773"/>
      <c r="BA319" s="773"/>
      <c r="BB319" s="773"/>
      <c r="BC319" s="773"/>
      <c r="BD319" s="773"/>
      <c r="BE319" s="773"/>
      <c r="BF319" s="773"/>
      <c r="BG319" s="773"/>
      <c r="BH319" s="773"/>
      <c r="BI319" s="773"/>
      <c r="BJ319" s="773"/>
      <c r="BK319" s="773"/>
      <c r="BL319" s="773"/>
      <c r="BM319" s="773"/>
      <c r="BN319" s="773"/>
      <c r="BO319" s="773"/>
      <c r="BP319" s="773"/>
      <c r="BQ319" s="773"/>
      <c r="BR319" s="773"/>
      <c r="BS319" s="773"/>
      <c r="BT319" s="773"/>
      <c r="BU319" s="773"/>
      <c r="BV319" s="773"/>
      <c r="BW319" s="773"/>
      <c r="BX319" s="773"/>
      <c r="BY319" s="773"/>
      <c r="BZ319" s="773"/>
      <c r="CA319" s="773"/>
      <c r="CB319" s="773"/>
      <c r="CC319" s="773"/>
      <c r="CD319" s="773"/>
      <c r="CE319" s="773"/>
      <c r="CF319" s="773"/>
      <c r="CG319" s="773"/>
      <c r="CH319" s="773"/>
      <c r="CI319" s="773"/>
      <c r="CJ319" s="773"/>
      <c r="CK319" s="773"/>
      <c r="CL319" s="773"/>
      <c r="CM319" s="773"/>
      <c r="CN319" s="773"/>
      <c r="CO319" s="773"/>
    </row>
    <row r="320" spans="12:93" ht="15.6">
      <c r="L320" s="773"/>
      <c r="M320" s="773"/>
      <c r="N320" s="773"/>
      <c r="O320" s="773"/>
      <c r="P320" s="773"/>
      <c r="Q320" s="773"/>
      <c r="R320" s="773"/>
      <c r="S320" s="773"/>
      <c r="T320" s="773"/>
      <c r="U320" s="773"/>
      <c r="V320" s="773"/>
      <c r="W320" s="773"/>
      <c r="X320" s="773"/>
      <c r="Y320" s="773"/>
      <c r="Z320" s="773"/>
      <c r="AA320" s="773"/>
      <c r="AB320" s="773"/>
      <c r="AC320" s="773"/>
      <c r="AD320" s="773"/>
      <c r="AE320" s="773"/>
      <c r="AF320" s="773"/>
      <c r="AG320" s="773"/>
      <c r="AH320" s="773"/>
      <c r="AI320" s="773"/>
      <c r="AJ320" s="773"/>
      <c r="AK320" s="773"/>
      <c r="AL320" s="773"/>
      <c r="AM320" s="773"/>
      <c r="AN320" s="773"/>
      <c r="AO320" s="773"/>
      <c r="AP320" s="773"/>
      <c r="AQ320" s="773"/>
      <c r="AR320" s="773"/>
      <c r="AS320" s="773"/>
      <c r="AT320" s="773"/>
      <c r="AU320" s="773"/>
      <c r="AV320" s="773"/>
      <c r="AW320" s="773"/>
      <c r="AX320" s="773"/>
      <c r="AY320" s="773"/>
      <c r="AZ320" s="773"/>
      <c r="BA320" s="773"/>
      <c r="BB320" s="773"/>
      <c r="BC320" s="773"/>
      <c r="BD320" s="773"/>
      <c r="BE320" s="773"/>
      <c r="BF320" s="773"/>
      <c r="BG320" s="773"/>
      <c r="BH320" s="773"/>
      <c r="BI320" s="773"/>
      <c r="BJ320" s="773"/>
      <c r="BK320" s="773"/>
      <c r="BL320" s="773"/>
      <c r="BM320" s="773"/>
      <c r="BN320" s="773"/>
      <c r="BO320" s="773"/>
      <c r="BP320" s="773"/>
      <c r="BQ320" s="773"/>
      <c r="BR320" s="773"/>
      <c r="BS320" s="773"/>
      <c r="BT320" s="773"/>
      <c r="BU320" s="773"/>
      <c r="BV320" s="773"/>
      <c r="BW320" s="773"/>
      <c r="BX320" s="773"/>
      <c r="BY320" s="773"/>
      <c r="BZ320" s="773"/>
      <c r="CA320" s="773"/>
      <c r="CB320" s="773"/>
      <c r="CC320" s="773"/>
      <c r="CD320" s="773"/>
      <c r="CE320" s="773"/>
      <c r="CF320" s="773"/>
      <c r="CG320" s="773"/>
      <c r="CH320" s="773"/>
      <c r="CI320" s="773"/>
      <c r="CJ320" s="773"/>
      <c r="CK320" s="773"/>
      <c r="CL320" s="773"/>
      <c r="CM320" s="773"/>
      <c r="CN320" s="773"/>
      <c r="CO320" s="773"/>
    </row>
    <row r="321" spans="12:93" ht="15.6">
      <c r="L321" s="773"/>
      <c r="M321" s="773"/>
      <c r="N321" s="773"/>
      <c r="O321" s="773"/>
      <c r="P321" s="773"/>
      <c r="Q321" s="773"/>
      <c r="R321" s="773"/>
      <c r="S321" s="773"/>
      <c r="T321" s="773"/>
      <c r="U321" s="773"/>
      <c r="V321" s="773"/>
      <c r="W321" s="773"/>
      <c r="X321" s="773"/>
      <c r="Y321" s="773"/>
      <c r="Z321" s="773"/>
      <c r="AA321" s="773"/>
      <c r="AB321" s="773"/>
      <c r="AC321" s="773"/>
      <c r="AD321" s="773"/>
      <c r="AE321" s="773"/>
      <c r="AF321" s="773"/>
      <c r="AG321" s="773"/>
      <c r="AH321" s="773"/>
      <c r="AI321" s="773"/>
      <c r="AJ321" s="773"/>
      <c r="AK321" s="773"/>
      <c r="AL321" s="773"/>
      <c r="AM321" s="773"/>
      <c r="AN321" s="773"/>
      <c r="AO321" s="773"/>
      <c r="AP321" s="773"/>
      <c r="AQ321" s="773"/>
      <c r="AR321" s="773"/>
      <c r="AS321" s="773"/>
      <c r="AT321" s="773"/>
      <c r="AU321" s="773"/>
      <c r="AV321" s="773"/>
      <c r="AW321" s="773"/>
      <c r="AX321" s="773"/>
      <c r="AY321" s="773"/>
      <c r="AZ321" s="773"/>
      <c r="BA321" s="773"/>
      <c r="BB321" s="773"/>
      <c r="BC321" s="773"/>
      <c r="BD321" s="773"/>
      <c r="BE321" s="773"/>
      <c r="BF321" s="773"/>
      <c r="BG321" s="773"/>
      <c r="BH321" s="773"/>
      <c r="BI321" s="773"/>
      <c r="BJ321" s="773"/>
      <c r="BK321" s="773"/>
      <c r="BL321" s="773"/>
      <c r="BM321" s="773"/>
      <c r="BN321" s="773"/>
      <c r="BO321" s="773"/>
      <c r="BP321" s="773"/>
      <c r="BQ321" s="773"/>
      <c r="BR321" s="773"/>
      <c r="BS321" s="773"/>
      <c r="BT321" s="773"/>
      <c r="BU321" s="773"/>
      <c r="BV321" s="773"/>
      <c r="BW321" s="773"/>
      <c r="BX321" s="773"/>
      <c r="BY321" s="773"/>
      <c r="BZ321" s="773"/>
      <c r="CA321" s="773"/>
      <c r="CB321" s="773"/>
      <c r="CC321" s="773"/>
      <c r="CD321" s="773"/>
      <c r="CE321" s="773"/>
      <c r="CF321" s="773"/>
      <c r="CG321" s="773"/>
      <c r="CH321" s="773"/>
      <c r="CI321" s="773"/>
      <c r="CJ321" s="773"/>
      <c r="CK321" s="773"/>
      <c r="CL321" s="773"/>
      <c r="CM321" s="773"/>
      <c r="CN321" s="773"/>
      <c r="CO321" s="773"/>
    </row>
    <row r="322" spans="12:93" ht="15.6">
      <c r="L322" s="773"/>
      <c r="M322" s="773"/>
      <c r="N322" s="773"/>
      <c r="O322" s="773"/>
      <c r="P322" s="773"/>
      <c r="Q322" s="773"/>
      <c r="R322" s="773"/>
      <c r="S322" s="773"/>
      <c r="T322" s="773"/>
      <c r="U322" s="773"/>
      <c r="V322" s="773"/>
      <c r="W322" s="773"/>
      <c r="X322" s="773"/>
      <c r="Y322" s="773"/>
      <c r="Z322" s="773"/>
      <c r="AA322" s="773"/>
      <c r="AB322" s="773"/>
      <c r="AC322" s="773"/>
      <c r="AD322" s="773"/>
      <c r="AE322" s="773"/>
      <c r="AF322" s="773"/>
      <c r="AG322" s="773"/>
      <c r="AH322" s="773"/>
      <c r="AI322" s="773"/>
      <c r="AJ322" s="773"/>
      <c r="AK322" s="773"/>
      <c r="AL322" s="773"/>
      <c r="AM322" s="773"/>
      <c r="AN322" s="773"/>
      <c r="AO322" s="773"/>
      <c r="AP322" s="773"/>
      <c r="AQ322" s="773"/>
      <c r="AR322" s="773"/>
      <c r="AS322" s="773"/>
      <c r="AT322" s="773"/>
      <c r="AU322" s="773"/>
      <c r="AV322" s="773"/>
      <c r="AW322" s="773"/>
      <c r="AX322" s="773"/>
      <c r="AY322" s="773"/>
      <c r="AZ322" s="773"/>
      <c r="BA322" s="773"/>
      <c r="BB322" s="773"/>
      <c r="BC322" s="773"/>
      <c r="BD322" s="773"/>
      <c r="BE322" s="773"/>
      <c r="BF322" s="773"/>
      <c r="BG322" s="773"/>
      <c r="BH322" s="773"/>
      <c r="BI322" s="773"/>
      <c r="BJ322" s="773"/>
      <c r="BK322" s="773"/>
      <c r="BL322" s="773"/>
      <c r="BM322" s="773"/>
      <c r="BN322" s="773"/>
      <c r="BO322" s="773"/>
      <c r="BP322" s="773"/>
      <c r="BQ322" s="773"/>
      <c r="BR322" s="773"/>
      <c r="BS322" s="773"/>
      <c r="BT322" s="773"/>
      <c r="BU322" s="773"/>
      <c r="BV322" s="773"/>
      <c r="BW322" s="773"/>
      <c r="BX322" s="773"/>
      <c r="BY322" s="773"/>
      <c r="BZ322" s="773"/>
      <c r="CA322" s="773"/>
      <c r="CB322" s="773"/>
      <c r="CC322" s="773"/>
      <c r="CD322" s="773"/>
      <c r="CE322" s="773"/>
      <c r="CF322" s="773"/>
      <c r="CG322" s="773"/>
      <c r="CH322" s="773"/>
      <c r="CI322" s="773"/>
      <c r="CJ322" s="773"/>
      <c r="CK322" s="773"/>
      <c r="CL322" s="773"/>
      <c r="CM322" s="773"/>
      <c r="CN322" s="773"/>
      <c r="CO322" s="773"/>
    </row>
    <row r="323" spans="12:93" ht="15.6">
      <c r="L323" s="773"/>
      <c r="M323" s="773"/>
      <c r="N323" s="773"/>
      <c r="O323" s="773"/>
      <c r="P323" s="773"/>
      <c r="Q323" s="773"/>
      <c r="R323" s="773"/>
      <c r="S323" s="773"/>
      <c r="T323" s="773"/>
      <c r="U323" s="773"/>
      <c r="V323" s="773"/>
      <c r="W323" s="773"/>
      <c r="X323" s="773"/>
      <c r="Y323" s="773"/>
      <c r="Z323" s="773"/>
      <c r="AA323" s="773"/>
      <c r="AB323" s="773"/>
      <c r="AC323" s="773"/>
      <c r="AD323" s="773"/>
      <c r="AE323" s="773"/>
      <c r="AF323" s="773"/>
      <c r="AG323" s="773"/>
      <c r="AH323" s="773"/>
      <c r="AI323" s="773"/>
      <c r="AJ323" s="773"/>
      <c r="AK323" s="773"/>
      <c r="AL323" s="773"/>
      <c r="AM323" s="773"/>
      <c r="AN323" s="773"/>
      <c r="AO323" s="773"/>
      <c r="AP323" s="773"/>
      <c r="AQ323" s="773"/>
      <c r="AR323" s="773"/>
      <c r="AS323" s="773"/>
      <c r="AT323" s="773"/>
      <c r="AU323" s="773"/>
      <c r="AV323" s="773"/>
      <c r="AW323" s="773"/>
      <c r="AX323" s="773"/>
      <c r="AY323" s="773"/>
      <c r="AZ323" s="773"/>
      <c r="BA323" s="773"/>
      <c r="BB323" s="773"/>
      <c r="BC323" s="773"/>
      <c r="BD323" s="773"/>
      <c r="BE323" s="773"/>
      <c r="BF323" s="773"/>
      <c r="BG323" s="773"/>
      <c r="BH323" s="773"/>
      <c r="BI323" s="773"/>
      <c r="BJ323" s="773"/>
      <c r="BK323" s="773"/>
      <c r="BL323" s="773"/>
      <c r="BM323" s="773"/>
      <c r="BN323" s="773"/>
      <c r="BO323" s="773"/>
      <c r="BP323" s="773"/>
      <c r="BQ323" s="773"/>
      <c r="BR323" s="773"/>
      <c r="BS323" s="773"/>
      <c r="BT323" s="773"/>
      <c r="BU323" s="773"/>
      <c r="BV323" s="773"/>
      <c r="BW323" s="773"/>
      <c r="BX323" s="773"/>
      <c r="BY323" s="773"/>
      <c r="BZ323" s="773"/>
      <c r="CA323" s="773"/>
      <c r="CB323" s="773"/>
      <c r="CC323" s="773"/>
      <c r="CD323" s="773"/>
      <c r="CE323" s="773"/>
      <c r="CF323" s="773"/>
      <c r="CG323" s="773"/>
      <c r="CH323" s="773"/>
      <c r="CI323" s="773"/>
      <c r="CJ323" s="773"/>
      <c r="CK323" s="773"/>
      <c r="CL323" s="773"/>
      <c r="CM323" s="773"/>
      <c r="CN323" s="773"/>
      <c r="CO323" s="773"/>
    </row>
    <row r="324" spans="12:93" ht="15.6">
      <c r="L324" s="773"/>
      <c r="M324" s="773"/>
      <c r="N324" s="773"/>
      <c r="O324" s="773"/>
      <c r="P324" s="773"/>
      <c r="Q324" s="773"/>
      <c r="R324" s="773"/>
      <c r="S324" s="773"/>
      <c r="T324" s="773"/>
      <c r="U324" s="773"/>
      <c r="V324" s="773"/>
      <c r="W324" s="773"/>
      <c r="X324" s="773"/>
      <c r="Y324" s="773"/>
      <c r="Z324" s="773"/>
      <c r="AA324" s="773"/>
      <c r="AB324" s="773"/>
      <c r="AC324" s="773"/>
      <c r="AD324" s="773"/>
      <c r="AE324" s="773"/>
      <c r="AF324" s="773"/>
      <c r="AG324" s="773"/>
      <c r="AH324" s="773"/>
      <c r="AI324" s="773"/>
      <c r="AJ324" s="773"/>
      <c r="AK324" s="773"/>
      <c r="AL324" s="773"/>
      <c r="AM324" s="773"/>
      <c r="AN324" s="773"/>
      <c r="AO324" s="773"/>
      <c r="AP324" s="773"/>
      <c r="AQ324" s="773"/>
      <c r="AR324" s="773"/>
      <c r="AS324" s="773"/>
      <c r="AT324" s="773"/>
      <c r="AU324" s="773"/>
      <c r="AV324" s="773"/>
      <c r="AW324" s="773"/>
      <c r="AX324" s="773"/>
      <c r="AY324" s="773"/>
      <c r="AZ324" s="773"/>
      <c r="BA324" s="773"/>
      <c r="BB324" s="773"/>
      <c r="BC324" s="773"/>
      <c r="BD324" s="773"/>
      <c r="BE324" s="773"/>
      <c r="BF324" s="773"/>
      <c r="BG324" s="773"/>
      <c r="BH324" s="773"/>
      <c r="BI324" s="773"/>
      <c r="BJ324" s="773"/>
      <c r="BK324" s="773"/>
      <c r="BL324" s="773"/>
      <c r="BM324" s="773"/>
      <c r="BN324" s="773"/>
      <c r="BO324" s="773"/>
      <c r="BP324" s="773"/>
      <c r="BQ324" s="773"/>
      <c r="BR324" s="773"/>
      <c r="BS324" s="773"/>
      <c r="BT324" s="773"/>
      <c r="BU324" s="773"/>
      <c r="BV324" s="773"/>
      <c r="BW324" s="773"/>
      <c r="BX324" s="773"/>
      <c r="BY324" s="773"/>
      <c r="BZ324" s="773"/>
      <c r="CA324" s="773"/>
      <c r="CB324" s="773"/>
      <c r="CC324" s="773"/>
      <c r="CD324" s="773"/>
      <c r="CE324" s="773"/>
      <c r="CF324" s="773"/>
      <c r="CG324" s="773"/>
      <c r="CH324" s="773"/>
      <c r="CI324" s="773"/>
      <c r="CJ324" s="773"/>
      <c r="CK324" s="773"/>
      <c r="CL324" s="773"/>
      <c r="CM324" s="773"/>
      <c r="CN324" s="773"/>
      <c r="CO324" s="773"/>
    </row>
  </sheetData>
  <hyperlinks>
    <hyperlink ref="A69" r:id="rId1" display="https://www.nrscotland.gov.uk/statistics-and-data/statistics/statistics-by-theme/population/population-estimates/small-area-population-estimates-2011-data-zone-based/time-series" xr:uid="{A87BCD9E-37DC-4622-A765-6DE5F2B05F27}"/>
    <hyperlink ref="A140" r:id="rId2" display="https://www.nrscotland.gov.uk/statistics-and-data/statistics/statistics-by-theme/population/population-estimates/small-area-population-estimates-2011-data-zone-based/time-series" xr:uid="{49D28B56-027E-45BE-81DE-D8B3B597BE6D}"/>
    <hyperlink ref="A211" r:id="rId3" display="https://www.nrscotland.gov.uk/statistics-and-data/statistics/statistics-by-theme/population/population-estimates/small-area-population-estimates-2011-data-zone-based/time-series" xr:uid="{82371A64-8E66-4748-950E-58C841330D35}"/>
    <hyperlink ref="N3" location="Contents!A1" display="back to contents" xr:uid="{F0E2FA08-C39D-45CE-A769-74F01CEC5EAD}"/>
    <hyperlink ref="N74" location="Contents!A1" display="back to contents" xr:uid="{B6BFAE88-FD1A-4478-8D49-29F557760C4A}"/>
    <hyperlink ref="N145" location="Contents!A1" display="back to contents" xr:uid="{77336E0D-AD83-456D-AD00-C683AD385C15}"/>
    <hyperlink ref="N213" location="Contents!A1" display="back to contents" xr:uid="{D4213FDA-3521-4311-AE88-AE19308E45BC}"/>
    <hyperlink ref="CN3" location="Contents!A1" display="back to contents" xr:uid="{36C2C86E-7719-4465-828E-F24B8BC230BC}"/>
    <hyperlink ref="CN74" location="Contents!A1" display="back to contents" xr:uid="{0C53B406-7ABB-488D-B635-FD0F08B811F8}"/>
    <hyperlink ref="CN145" location="Contents!A1" display="back to contents" xr:uid="{74FE90DD-1006-48A5-9926-53AFFB88D5AD}"/>
    <hyperlink ref="CN213" location="Contents!A1" display="back to contents" xr:uid="{391B2C26-9B95-49CA-B2F3-0C893F6E7876}"/>
  </hyperlinks>
  <pageMargins left="0.7" right="0.7" top="0.75" bottom="0.75" header="0.3" footer="0.3"/>
  <pageSetup paperSize="9" orientation="portrait"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AD269"/>
  <sheetViews>
    <sheetView showGridLines="0" zoomScaleNormal="100" workbookViewId="0"/>
  </sheetViews>
  <sheetFormatPr defaultRowHeight="24.9" customHeight="1"/>
  <cols>
    <col min="1" max="1" width="22.6640625" customWidth="1"/>
    <col min="2" max="2" width="12.6640625" customWidth="1"/>
    <col min="3" max="3" width="12.6640625" style="270" customWidth="1"/>
    <col min="4" max="4" width="12.6640625" customWidth="1"/>
    <col min="5" max="5" width="12.6640625" style="270" customWidth="1"/>
    <col min="6" max="6" width="12.6640625" customWidth="1"/>
    <col min="7" max="7" width="12.6640625" style="270" customWidth="1"/>
    <col min="8" max="8" width="12.6640625" customWidth="1"/>
    <col min="9" max="9" width="12.6640625" style="270" customWidth="1"/>
    <col min="10" max="10" width="12.6640625" customWidth="1"/>
    <col min="11" max="11" width="12.6640625" style="270" customWidth="1"/>
    <col min="12" max="12" width="12.6640625" customWidth="1"/>
    <col min="13" max="13" width="12.6640625" style="270" customWidth="1"/>
    <col min="14" max="14" width="12.6640625" customWidth="1"/>
    <col min="15" max="15" width="12.6640625" style="270" customWidth="1"/>
  </cols>
  <sheetData>
    <row r="1" spans="1:15" s="239" customFormat="1" ht="19.95" customHeight="1">
      <c r="A1" s="557" t="s">
        <v>976</v>
      </c>
      <c r="B1" s="426"/>
      <c r="C1" s="426"/>
      <c r="D1" s="426"/>
      <c r="E1" s="426"/>
      <c r="F1" s="426"/>
      <c r="G1" s="426"/>
      <c r="H1" s="426"/>
      <c r="I1" s="426"/>
      <c r="J1" s="426"/>
      <c r="K1" s="426"/>
      <c r="L1" s="426"/>
      <c r="M1" s="557"/>
      <c r="N1" s="557"/>
      <c r="O1" s="438"/>
    </row>
    <row r="2" spans="1:15" s="239" customFormat="1" ht="19.95" customHeight="1">
      <c r="A2" s="557" t="s">
        <v>977</v>
      </c>
      <c r="B2" s="426"/>
      <c r="C2" s="426"/>
      <c r="D2" s="426"/>
      <c r="E2" s="426"/>
      <c r="F2" s="426"/>
      <c r="G2" s="426"/>
      <c r="H2" s="426"/>
      <c r="I2" s="426"/>
      <c r="J2" s="426"/>
      <c r="K2" s="426"/>
      <c r="L2" s="426"/>
      <c r="M2" s="557"/>
      <c r="N2" s="557"/>
      <c r="O2" s="438"/>
    </row>
    <row r="3" spans="1:15" s="239" customFormat="1" ht="13.95" customHeight="1">
      <c r="A3" s="557"/>
      <c r="B3" s="426"/>
      <c r="C3" s="426"/>
      <c r="D3" s="426"/>
      <c r="E3" s="426"/>
      <c r="F3" s="426"/>
      <c r="G3" s="426"/>
      <c r="H3" s="426"/>
      <c r="I3" s="426"/>
      <c r="J3" s="426"/>
      <c r="K3" s="426"/>
      <c r="L3" s="426"/>
      <c r="M3" s="426"/>
      <c r="N3" s="426"/>
      <c r="O3" s="438"/>
    </row>
    <row r="4" spans="1:15" ht="19.95" customHeight="1">
      <c r="A4" s="171" t="s">
        <v>978</v>
      </c>
      <c r="B4" s="427"/>
      <c r="C4" s="427"/>
      <c r="D4" s="427"/>
      <c r="E4" s="427"/>
      <c r="F4" s="427"/>
      <c r="G4" s="427"/>
      <c r="H4" s="427"/>
      <c r="I4" s="427"/>
      <c r="J4" s="427"/>
      <c r="K4" s="427"/>
      <c r="L4" s="427"/>
      <c r="M4" s="574"/>
      <c r="N4" s="574"/>
      <c r="O4" s="575"/>
    </row>
    <row r="5" spans="1:15" ht="19.95" customHeight="1">
      <c r="A5" s="171" t="s">
        <v>979</v>
      </c>
      <c r="B5" s="427"/>
      <c r="C5" s="427"/>
      <c r="D5" s="427"/>
      <c r="E5" s="427"/>
      <c r="F5" s="427"/>
      <c r="G5" s="427"/>
      <c r="H5" s="427"/>
      <c r="I5" s="427"/>
      <c r="J5" s="427"/>
      <c r="K5" s="427"/>
      <c r="L5" s="427"/>
      <c r="M5" s="574"/>
      <c r="N5" s="574"/>
      <c r="O5" s="575"/>
    </row>
    <row r="6" spans="1:15" ht="19.95" customHeight="1">
      <c r="A6" s="171" t="s">
        <v>980</v>
      </c>
      <c r="B6" s="281"/>
      <c r="C6" s="281"/>
      <c r="D6" s="281"/>
      <c r="E6" s="281"/>
      <c r="F6" s="281"/>
      <c r="G6" s="281"/>
      <c r="H6" s="281"/>
      <c r="I6" s="281"/>
      <c r="J6" s="281"/>
      <c r="K6" s="281"/>
      <c r="L6" s="40"/>
      <c r="M6" s="575"/>
      <c r="N6" s="40"/>
      <c r="O6" s="575"/>
    </row>
    <row r="7" spans="1:15" ht="15">
      <c r="A7" s="171"/>
      <c r="B7" s="281"/>
      <c r="C7" s="281"/>
      <c r="D7" s="281"/>
      <c r="E7" s="281"/>
      <c r="F7" s="281"/>
      <c r="G7" s="281"/>
      <c r="H7" s="281"/>
      <c r="I7" s="281"/>
      <c r="J7" s="281"/>
      <c r="K7" s="281"/>
      <c r="L7" s="40"/>
      <c r="M7" s="575"/>
      <c r="N7" s="40"/>
      <c r="O7" s="575"/>
    </row>
    <row r="8" spans="1:15" ht="19.95" customHeight="1">
      <c r="A8" s="576" t="s">
        <v>973</v>
      </c>
      <c r="B8" s="576"/>
      <c r="C8" s="576"/>
      <c r="D8" s="119"/>
      <c r="E8" s="119"/>
      <c r="F8" s="119"/>
      <c r="G8" s="577"/>
      <c r="H8" s="53"/>
      <c r="I8" s="578"/>
      <c r="J8" s="776" t="s">
        <v>320</v>
      </c>
      <c r="K8" s="559"/>
      <c r="L8" s="40"/>
      <c r="M8" s="575"/>
      <c r="N8" s="40"/>
      <c r="O8" s="776" t="s">
        <v>320</v>
      </c>
    </row>
    <row r="9" spans="1:15" ht="13.95" customHeight="1">
      <c r="A9" s="579"/>
      <c r="B9" s="579"/>
      <c r="C9" s="579"/>
      <c r="D9" s="119"/>
      <c r="E9" s="119"/>
      <c r="F9" s="119"/>
      <c r="G9" s="577"/>
      <c r="H9" s="53"/>
      <c r="I9" s="578"/>
      <c r="J9" s="578"/>
      <c r="K9" s="578"/>
      <c r="L9" s="40"/>
      <c r="M9" s="575"/>
      <c r="N9" s="40"/>
      <c r="O9" s="575"/>
    </row>
    <row r="10" spans="1:15" ht="19.95" customHeight="1">
      <c r="A10" s="578"/>
      <c r="B10" s="578"/>
      <c r="C10" s="578"/>
      <c r="D10" s="580" t="s">
        <v>537</v>
      </c>
      <c r="E10" s="581"/>
      <c r="F10" s="581"/>
      <c r="G10" s="581"/>
      <c r="H10" s="581"/>
      <c r="I10" s="581"/>
      <c r="J10" s="614" t="s">
        <v>538</v>
      </c>
      <c r="K10" s="615"/>
      <c r="L10" s="615"/>
      <c r="M10" s="615"/>
      <c r="N10" s="615"/>
      <c r="O10" s="616"/>
    </row>
    <row r="11" spans="1:15" ht="19.95" customHeight="1">
      <c r="A11" s="619"/>
      <c r="B11" s="422" t="s">
        <v>50</v>
      </c>
      <c r="C11" s="424"/>
      <c r="D11" s="617" t="s">
        <v>51</v>
      </c>
      <c r="E11" s="582"/>
      <c r="F11" s="582" t="s">
        <v>52</v>
      </c>
      <c r="G11" s="582"/>
      <c r="H11" s="582" t="s">
        <v>55</v>
      </c>
      <c r="I11" s="582"/>
      <c r="J11" s="613" t="s">
        <v>180</v>
      </c>
      <c r="K11" s="613"/>
      <c r="L11" s="613" t="s">
        <v>181</v>
      </c>
      <c r="M11" s="613"/>
      <c r="N11" s="613" t="s">
        <v>55</v>
      </c>
      <c r="O11" s="613"/>
    </row>
    <row r="12" spans="1:15" ht="19.95" customHeight="1">
      <c r="A12" s="431" t="s">
        <v>85</v>
      </c>
      <c r="B12" s="618" t="s">
        <v>2</v>
      </c>
      <c r="C12" s="618" t="s">
        <v>3</v>
      </c>
      <c r="D12" s="582" t="s">
        <v>2</v>
      </c>
      <c r="E12" s="582" t="s">
        <v>3</v>
      </c>
      <c r="F12" s="582" t="s">
        <v>2</v>
      </c>
      <c r="G12" s="582" t="s">
        <v>3</v>
      </c>
      <c r="H12" s="582" t="s">
        <v>2</v>
      </c>
      <c r="I12" s="582" t="s">
        <v>3</v>
      </c>
      <c r="J12" s="583" t="s">
        <v>2</v>
      </c>
      <c r="K12" s="583" t="s">
        <v>3</v>
      </c>
      <c r="L12" s="583" t="s">
        <v>2</v>
      </c>
      <c r="M12" s="583" t="s">
        <v>3</v>
      </c>
      <c r="N12" s="583" t="s">
        <v>2</v>
      </c>
      <c r="O12" s="583" t="s">
        <v>3</v>
      </c>
    </row>
    <row r="13" spans="1:15" ht="19.95" customHeight="1">
      <c r="A13" s="441" t="s">
        <v>4</v>
      </c>
      <c r="B13" s="442">
        <v>181781</v>
      </c>
      <c r="C13" s="584">
        <f>+B13/$B$13</f>
        <v>1</v>
      </c>
      <c r="D13" s="442">
        <v>34283</v>
      </c>
      <c r="E13" s="584">
        <f>+D13/$B$13</f>
        <v>0.18859506769134288</v>
      </c>
      <c r="F13" s="442">
        <v>122176</v>
      </c>
      <c r="G13" s="584">
        <f>+F13/$B$13</f>
        <v>0.67210544556361773</v>
      </c>
      <c r="H13" s="442">
        <v>25322</v>
      </c>
      <c r="I13" s="584">
        <f>+H13/$B$13</f>
        <v>0.13929948674503936</v>
      </c>
      <c r="J13" s="569">
        <v>30980</v>
      </c>
      <c r="K13" s="585">
        <f>+J13/$B$13</f>
        <v>0.1704248518822099</v>
      </c>
      <c r="L13" s="569">
        <v>125479</v>
      </c>
      <c r="M13" s="585">
        <f>+L13/$B$13</f>
        <v>0.69027566137275076</v>
      </c>
      <c r="N13" s="569">
        <v>25322</v>
      </c>
      <c r="O13" s="585">
        <f>+N13/$B$13</f>
        <v>0.13929948674503936</v>
      </c>
    </row>
    <row r="14" spans="1:15" ht="19.95" customHeight="1">
      <c r="A14" s="441" t="s">
        <v>5</v>
      </c>
      <c r="B14" s="442">
        <v>224598</v>
      </c>
      <c r="C14" s="584">
        <f>+B14/$B$14</f>
        <v>1</v>
      </c>
      <c r="D14" s="442">
        <v>33456</v>
      </c>
      <c r="E14" s="584">
        <f>+D14/$B$14</f>
        <v>0.14895947426067907</v>
      </c>
      <c r="F14" s="442">
        <v>163676</v>
      </c>
      <c r="G14" s="584">
        <f>+F14/$B$14</f>
        <v>0.7287509238728751</v>
      </c>
      <c r="H14" s="442">
        <v>27466</v>
      </c>
      <c r="I14" s="584">
        <f>+H14/$B$14</f>
        <v>0.12228960186644583</v>
      </c>
      <c r="J14" s="569">
        <v>30019</v>
      </c>
      <c r="K14" s="585">
        <f>+J14/$B$14</f>
        <v>0.13365657752963073</v>
      </c>
      <c r="L14" s="569">
        <v>167113</v>
      </c>
      <c r="M14" s="585">
        <f>+L14/$B$14</f>
        <v>0.74405382060392344</v>
      </c>
      <c r="N14" s="569">
        <v>27466</v>
      </c>
      <c r="O14" s="585">
        <f>+N14/$B$14</f>
        <v>0.12228960186644583</v>
      </c>
    </row>
    <row r="15" spans="1:15" ht="19.95" customHeight="1">
      <c r="A15" s="441" t="s">
        <v>6</v>
      </c>
      <c r="B15" s="442">
        <v>229261</v>
      </c>
      <c r="C15" s="584">
        <f>+B15/$B$15</f>
        <v>1</v>
      </c>
      <c r="D15" s="442">
        <v>43773</v>
      </c>
      <c r="E15" s="584">
        <f>+D15/$B$15</f>
        <v>0.19093086046034868</v>
      </c>
      <c r="F15" s="442">
        <v>152653</v>
      </c>
      <c r="G15" s="584">
        <f>+F15/$B$15</f>
        <v>0.66584809452981542</v>
      </c>
      <c r="H15" s="442">
        <v>32835</v>
      </c>
      <c r="I15" s="584">
        <f>+H15/$B$15</f>
        <v>0.14322104500983596</v>
      </c>
      <c r="J15" s="569">
        <v>39479</v>
      </c>
      <c r="K15" s="585">
        <f>+J15/$B$15</f>
        <v>0.17220111575889488</v>
      </c>
      <c r="L15" s="569">
        <v>156947</v>
      </c>
      <c r="M15" s="585">
        <f>+L15/$B$15</f>
        <v>0.68457783923126914</v>
      </c>
      <c r="N15" s="569">
        <v>32835</v>
      </c>
      <c r="O15" s="585">
        <f>+N15/$B$15</f>
        <v>0.14322104500983596</v>
      </c>
    </row>
    <row r="16" spans="1:15" ht="19.95" customHeight="1">
      <c r="A16" s="295" t="s">
        <v>1</v>
      </c>
      <c r="B16" s="550">
        <f>SUM(B13:B15)</f>
        <v>635640</v>
      </c>
      <c r="C16" s="586">
        <f>+B16/$B$16</f>
        <v>1</v>
      </c>
      <c r="D16" s="550">
        <f t="shared" ref="D16:N16" si="0">SUM(D13:D15)</f>
        <v>111512</v>
      </c>
      <c r="E16" s="586">
        <f>+D16/$B$16</f>
        <v>0.17543263482474356</v>
      </c>
      <c r="F16" s="550">
        <f t="shared" si="0"/>
        <v>438505</v>
      </c>
      <c r="G16" s="586">
        <f>+F16/$B$16</f>
        <v>0.68986375936064437</v>
      </c>
      <c r="H16" s="550">
        <f t="shared" si="0"/>
        <v>85623</v>
      </c>
      <c r="I16" s="586">
        <f>+H16/$B$16</f>
        <v>0.13470360581461205</v>
      </c>
      <c r="J16" s="587">
        <f t="shared" si="0"/>
        <v>100478</v>
      </c>
      <c r="K16" s="588">
        <f>+J16/$B$16</f>
        <v>0.1580737524384872</v>
      </c>
      <c r="L16" s="589">
        <f t="shared" si="0"/>
        <v>449539</v>
      </c>
      <c r="M16" s="588">
        <f>+L16/$B$16</f>
        <v>0.70722264174690075</v>
      </c>
      <c r="N16" s="587">
        <f t="shared" si="0"/>
        <v>85623</v>
      </c>
      <c r="O16" s="588">
        <f>+N16/$B$16</f>
        <v>0.13470360581461205</v>
      </c>
    </row>
    <row r="17" spans="1:30" ht="4.5" customHeight="1">
      <c r="A17" s="294"/>
      <c r="B17" s="590"/>
      <c r="C17" s="591"/>
      <c r="D17" s="590"/>
      <c r="E17" s="591"/>
      <c r="F17" s="590"/>
      <c r="G17" s="591"/>
      <c r="H17" s="590"/>
      <c r="I17" s="591"/>
      <c r="J17" s="590"/>
      <c r="K17" s="591"/>
      <c r="L17" s="590"/>
      <c r="M17" s="591"/>
      <c r="N17" s="590"/>
      <c r="O17" s="591"/>
    </row>
    <row r="18" spans="1:30" ht="19.95" customHeight="1">
      <c r="A18" s="295" t="s">
        <v>26</v>
      </c>
      <c r="B18" s="550">
        <f>+'2.Population-local age gender'!B12</f>
        <v>5466000</v>
      </c>
      <c r="C18" s="586">
        <f>+B18/$B$18</f>
        <v>1</v>
      </c>
      <c r="D18" s="550">
        <f>SUM('2.Population-local age gender'!C12:T12)</f>
        <v>1026922</v>
      </c>
      <c r="E18" s="586">
        <f>+D18/$B$18</f>
        <v>0.18787449688986463</v>
      </c>
      <c r="F18" s="550">
        <f>SUM('2.Population-local age gender'!U12:BO12)</f>
        <v>3382998</v>
      </c>
      <c r="G18" s="586">
        <f>+F18/$B$18</f>
        <v>0.61891657519209664</v>
      </c>
      <c r="H18" s="550">
        <f>SUM('2.Population-local age gender'!BP12:CO12)</f>
        <v>1056080</v>
      </c>
      <c r="I18" s="586">
        <f>+H18/$B$18</f>
        <v>0.19320892791803879</v>
      </c>
      <c r="J18" s="589">
        <f>SUM('2.Population-local age gender'!C12:R12)</f>
        <v>916783</v>
      </c>
      <c r="K18" s="588">
        <f>+J18/$B$18</f>
        <v>0.16772466154409074</v>
      </c>
      <c r="L18" s="589">
        <f>SUM('2.Population-local age gender'!S12:BO12)</f>
        <v>3493137</v>
      </c>
      <c r="M18" s="588">
        <f>+L18/$B$18</f>
        <v>0.6390664105378705</v>
      </c>
      <c r="N18" s="589">
        <f>+H18</f>
        <v>1056080</v>
      </c>
      <c r="O18" s="588">
        <f>+N18/$B$18</f>
        <v>0.19320892791803879</v>
      </c>
    </row>
    <row r="19" spans="1:30" ht="13.95" customHeight="1">
      <c r="A19" s="575"/>
      <c r="B19" s="575"/>
      <c r="C19" s="575"/>
      <c r="D19" s="575"/>
      <c r="E19" s="575"/>
      <c r="F19" s="575"/>
      <c r="G19" s="575"/>
      <c r="H19" s="575"/>
      <c r="I19" s="575"/>
      <c r="J19" s="592"/>
      <c r="K19" s="592"/>
      <c r="L19" s="40"/>
      <c r="M19" s="575"/>
      <c r="N19" s="40"/>
      <c r="O19" s="575"/>
    </row>
    <row r="20" spans="1:30" ht="19.95" customHeight="1">
      <c r="A20" s="52" t="s">
        <v>49</v>
      </c>
      <c r="B20" s="52"/>
      <c r="C20" s="52"/>
      <c r="D20" s="52" t="s">
        <v>465</v>
      </c>
      <c r="E20" s="777"/>
      <c r="F20" s="777"/>
      <c r="G20" s="777"/>
      <c r="H20" s="52"/>
      <c r="I20" s="777"/>
      <c r="J20" s="777"/>
      <c r="K20" s="777"/>
      <c r="L20" s="777"/>
      <c r="M20" s="777"/>
      <c r="N20" s="777"/>
      <c r="O20" s="52" t="s">
        <v>185</v>
      </c>
      <c r="P20" s="773"/>
      <c r="Q20" s="773"/>
      <c r="R20" s="773"/>
      <c r="S20" s="773"/>
      <c r="T20" s="773"/>
      <c r="U20" s="773"/>
      <c r="V20" s="773"/>
      <c r="W20" s="773"/>
      <c r="X20" s="773"/>
      <c r="Y20" s="773"/>
      <c r="Z20" s="773"/>
      <c r="AA20" s="773"/>
      <c r="AB20" s="773"/>
      <c r="AC20" s="773"/>
      <c r="AD20" s="773"/>
    </row>
    <row r="21" spans="1:30" ht="13.95" customHeight="1">
      <c r="A21" s="52"/>
      <c r="B21" s="52"/>
      <c r="C21" s="52"/>
      <c r="D21" s="820"/>
      <c r="E21" s="777"/>
      <c r="F21" s="777"/>
      <c r="G21" s="777"/>
      <c r="H21" s="777"/>
      <c r="I21" s="777"/>
      <c r="J21" s="777"/>
      <c r="K21" s="777"/>
      <c r="L21" s="777"/>
      <c r="M21" s="777"/>
      <c r="N21" s="777"/>
      <c r="O21" s="777"/>
      <c r="P21" s="773"/>
      <c r="Q21" s="773"/>
      <c r="R21" s="773"/>
      <c r="S21" s="773"/>
      <c r="T21" s="773"/>
      <c r="U21" s="773"/>
      <c r="V21" s="773"/>
      <c r="W21" s="773"/>
      <c r="X21" s="773"/>
      <c r="Y21" s="773"/>
      <c r="Z21" s="773"/>
      <c r="AA21" s="773"/>
      <c r="AB21" s="773"/>
      <c r="AC21" s="773"/>
      <c r="AD21" s="773"/>
    </row>
    <row r="22" spans="1:30" ht="19.95" customHeight="1">
      <c r="A22" s="778" t="s">
        <v>480</v>
      </c>
      <c r="B22" s="778"/>
      <c r="C22" s="778"/>
      <c r="D22" s="820"/>
      <c r="E22" s="777"/>
      <c r="F22" s="777"/>
      <c r="G22" s="777"/>
      <c r="H22" s="777"/>
      <c r="I22" s="777"/>
      <c r="J22" s="777"/>
      <c r="K22" s="777"/>
      <c r="L22" s="777"/>
      <c r="M22" s="777"/>
      <c r="N22" s="777"/>
      <c r="O22" s="777"/>
      <c r="P22" s="773"/>
      <c r="Q22" s="773"/>
      <c r="R22" s="773"/>
      <c r="S22" s="773"/>
      <c r="T22" s="773"/>
      <c r="U22" s="773"/>
      <c r="V22" s="773"/>
      <c r="W22" s="773"/>
      <c r="X22" s="773"/>
      <c r="Y22" s="773"/>
      <c r="Z22" s="773"/>
      <c r="AA22" s="773"/>
      <c r="AB22" s="773"/>
      <c r="AC22" s="773"/>
      <c r="AD22" s="773"/>
    </row>
    <row r="23" spans="1:30" ht="13.95" customHeight="1">
      <c r="A23" s="778"/>
      <c r="B23" s="778"/>
      <c r="C23" s="778"/>
      <c r="D23" s="820"/>
      <c r="E23" s="777"/>
      <c r="F23" s="777"/>
      <c r="G23" s="777"/>
      <c r="H23" s="777"/>
      <c r="I23" s="777"/>
      <c r="J23" s="777"/>
      <c r="K23" s="777"/>
      <c r="L23" s="777"/>
      <c r="M23" s="777"/>
      <c r="N23" s="777"/>
      <c r="O23" s="777"/>
      <c r="P23" s="773"/>
      <c r="Q23" s="773"/>
      <c r="R23" s="773"/>
      <c r="S23" s="773"/>
      <c r="T23" s="773"/>
      <c r="U23" s="773"/>
      <c r="V23" s="773"/>
      <c r="W23" s="773"/>
      <c r="X23" s="773"/>
      <c r="Y23" s="773"/>
      <c r="Z23" s="773"/>
      <c r="AA23" s="773"/>
      <c r="AB23" s="773"/>
      <c r="AC23" s="773"/>
      <c r="AD23" s="773"/>
    </row>
    <row r="24" spans="1:30" ht="19.95" customHeight="1">
      <c r="A24" s="113" t="s">
        <v>464</v>
      </c>
      <c r="B24" s="113"/>
      <c r="C24" s="113"/>
      <c r="D24" s="820"/>
      <c r="E24" s="777"/>
      <c r="F24" s="777"/>
      <c r="G24" s="777"/>
      <c r="H24" s="777"/>
      <c r="I24" s="777"/>
      <c r="J24" s="777"/>
      <c r="K24" s="777"/>
      <c r="L24" s="777"/>
      <c r="M24" s="777"/>
      <c r="N24" s="777"/>
      <c r="O24" s="777"/>
      <c r="P24" s="773"/>
      <c r="Q24" s="773"/>
      <c r="R24" s="773"/>
      <c r="S24" s="773"/>
      <c r="T24" s="773"/>
      <c r="U24" s="773"/>
      <c r="V24" s="773"/>
      <c r="W24" s="773"/>
      <c r="X24" s="773"/>
      <c r="Y24" s="773"/>
      <c r="Z24" s="773"/>
      <c r="AA24" s="773"/>
      <c r="AB24" s="773"/>
      <c r="AC24" s="773"/>
      <c r="AD24" s="773"/>
    </row>
    <row r="25" spans="1:30" ht="13.95" customHeight="1">
      <c r="A25" s="777"/>
      <c r="B25" s="777"/>
      <c r="C25" s="777"/>
      <c r="D25" s="777"/>
      <c r="E25" s="777"/>
      <c r="F25" s="777"/>
      <c r="G25" s="777"/>
      <c r="H25" s="777"/>
      <c r="I25" s="777"/>
      <c r="J25" s="777"/>
      <c r="K25" s="777"/>
      <c r="L25" s="777"/>
      <c r="M25" s="777"/>
      <c r="N25" s="777"/>
      <c r="O25" s="777"/>
      <c r="P25" s="773"/>
      <c r="Q25" s="773"/>
      <c r="R25" s="773"/>
      <c r="S25" s="773"/>
      <c r="T25" s="773"/>
      <c r="U25" s="773"/>
      <c r="V25" s="773"/>
      <c r="W25" s="773"/>
      <c r="X25" s="773"/>
      <c r="Y25" s="773"/>
      <c r="Z25" s="773"/>
      <c r="AA25" s="773"/>
      <c r="AB25" s="773"/>
      <c r="AC25" s="773"/>
      <c r="AD25" s="773"/>
    </row>
    <row r="26" spans="1:30" ht="13.95" customHeight="1">
      <c r="A26" s="777"/>
      <c r="B26" s="777"/>
      <c r="C26" s="777"/>
      <c r="D26" s="777"/>
      <c r="E26" s="777"/>
      <c r="F26" s="777"/>
      <c r="G26" s="777"/>
      <c r="H26" s="777"/>
      <c r="I26" s="777"/>
      <c r="J26" s="777"/>
      <c r="K26" s="777"/>
      <c r="L26" s="777"/>
      <c r="M26" s="777"/>
      <c r="N26" s="777"/>
      <c r="O26" s="777"/>
      <c r="P26" s="773"/>
      <c r="Q26" s="773"/>
      <c r="R26" s="773"/>
      <c r="S26" s="773"/>
      <c r="T26" s="773"/>
      <c r="U26" s="773"/>
      <c r="V26" s="773"/>
      <c r="W26" s="773"/>
      <c r="X26" s="773"/>
      <c r="Y26" s="773"/>
      <c r="Z26" s="773"/>
      <c r="AA26" s="773"/>
      <c r="AB26" s="773"/>
      <c r="AC26" s="773"/>
      <c r="AD26" s="773"/>
    </row>
    <row r="27" spans="1:30" ht="19.95" customHeight="1">
      <c r="A27" s="576" t="s">
        <v>974</v>
      </c>
      <c r="B27" s="821"/>
      <c r="C27" s="821"/>
      <c r="D27" s="119"/>
      <c r="E27" s="119"/>
      <c r="F27" s="119"/>
      <c r="G27" s="577"/>
      <c r="H27" s="53"/>
      <c r="I27" s="578"/>
      <c r="J27" s="776" t="s">
        <v>320</v>
      </c>
      <c r="K27" s="822"/>
      <c r="L27" s="777"/>
      <c r="M27" s="777"/>
      <c r="N27" s="777"/>
      <c r="O27" s="776" t="s">
        <v>320</v>
      </c>
      <c r="P27" s="773"/>
      <c r="Q27" s="773"/>
      <c r="R27" s="773"/>
      <c r="S27" s="773"/>
      <c r="T27" s="773"/>
      <c r="U27" s="773"/>
      <c r="V27" s="773"/>
      <c r="W27" s="773"/>
      <c r="X27" s="773"/>
      <c r="Y27" s="773"/>
      <c r="Z27" s="773"/>
      <c r="AA27" s="773"/>
      <c r="AB27" s="773"/>
      <c r="AC27" s="773"/>
      <c r="AD27" s="773"/>
    </row>
    <row r="28" spans="1:30" ht="19.95" customHeight="1">
      <c r="A28" s="579"/>
      <c r="B28" s="579"/>
      <c r="C28" s="579"/>
      <c r="D28" s="119"/>
      <c r="E28" s="119"/>
      <c r="F28" s="119"/>
      <c r="G28" s="577"/>
      <c r="H28" s="53"/>
      <c r="I28" s="578"/>
      <c r="J28" s="40"/>
      <c r="K28" s="575"/>
      <c r="L28" s="40"/>
      <c r="M28" s="575"/>
      <c r="N28" s="40"/>
      <c r="O28" s="575"/>
    </row>
    <row r="29" spans="1:30" ht="19.95" customHeight="1">
      <c r="A29" s="578"/>
      <c r="B29" s="578"/>
      <c r="C29" s="578"/>
      <c r="D29" s="593" t="s">
        <v>537</v>
      </c>
      <c r="E29" s="594"/>
      <c r="F29" s="594"/>
      <c r="G29" s="594"/>
      <c r="H29" s="594"/>
      <c r="I29" s="594"/>
      <c r="J29" s="623" t="s">
        <v>538</v>
      </c>
      <c r="K29" s="624"/>
      <c r="L29" s="624"/>
      <c r="M29" s="624"/>
      <c r="N29" s="624"/>
      <c r="O29" s="625"/>
    </row>
    <row r="30" spans="1:30" ht="19.95" customHeight="1">
      <c r="A30" s="317"/>
      <c r="B30" s="551" t="s">
        <v>50</v>
      </c>
      <c r="C30" s="553"/>
      <c r="D30" s="620" t="s">
        <v>51</v>
      </c>
      <c r="E30" s="595"/>
      <c r="F30" s="595" t="s">
        <v>52</v>
      </c>
      <c r="G30" s="595"/>
      <c r="H30" s="595" t="s">
        <v>55</v>
      </c>
      <c r="I30" s="595"/>
      <c r="J30" s="622" t="s">
        <v>180</v>
      </c>
      <c r="K30" s="622"/>
      <c r="L30" s="622" t="s">
        <v>181</v>
      </c>
      <c r="M30" s="622"/>
      <c r="N30" s="622" t="s">
        <v>55</v>
      </c>
      <c r="O30" s="622"/>
    </row>
    <row r="31" spans="1:30" ht="19.95" customHeight="1">
      <c r="A31" s="626" t="s">
        <v>85</v>
      </c>
      <c r="B31" s="621" t="s">
        <v>2</v>
      </c>
      <c r="C31" s="621" t="s">
        <v>3</v>
      </c>
      <c r="D31" s="595" t="s">
        <v>2</v>
      </c>
      <c r="E31" s="595" t="s">
        <v>3</v>
      </c>
      <c r="F31" s="595" t="s">
        <v>2</v>
      </c>
      <c r="G31" s="595" t="s">
        <v>3</v>
      </c>
      <c r="H31" s="595" t="s">
        <v>2</v>
      </c>
      <c r="I31" s="595" t="s">
        <v>3</v>
      </c>
      <c r="J31" s="596" t="s">
        <v>2</v>
      </c>
      <c r="K31" s="596" t="s">
        <v>3</v>
      </c>
      <c r="L31" s="596" t="s">
        <v>2</v>
      </c>
      <c r="M31" s="596" t="s">
        <v>3</v>
      </c>
      <c r="N31" s="596" t="s">
        <v>2</v>
      </c>
      <c r="O31" s="596" t="s">
        <v>3</v>
      </c>
    </row>
    <row r="32" spans="1:30" ht="19.95" customHeight="1">
      <c r="A32" s="441" t="s">
        <v>4</v>
      </c>
      <c r="B32" s="442">
        <f>+D32+F32+H32</f>
        <v>88787</v>
      </c>
      <c r="C32" s="584">
        <f>+B32/$B$32</f>
        <v>1</v>
      </c>
      <c r="D32" s="442">
        <v>17588</v>
      </c>
      <c r="E32" s="584">
        <f>+D32/$B$32</f>
        <v>0.19809206302724497</v>
      </c>
      <c r="F32" s="442">
        <v>60459</v>
      </c>
      <c r="G32" s="584">
        <f>+F32/$B$32</f>
        <v>0.68094428238368232</v>
      </c>
      <c r="H32" s="442">
        <v>10740</v>
      </c>
      <c r="I32" s="584">
        <f>+H32/$B$32</f>
        <v>0.12096365458907272</v>
      </c>
      <c r="J32" s="570">
        <v>15933</v>
      </c>
      <c r="K32" s="597">
        <f>+J32/$B$32</f>
        <v>0.17945194679401263</v>
      </c>
      <c r="L32" s="570">
        <v>62114</v>
      </c>
      <c r="M32" s="597">
        <f>+L32/$B$32</f>
        <v>0.69958439861691468</v>
      </c>
      <c r="N32" s="570">
        <v>10740</v>
      </c>
      <c r="O32" s="597">
        <f>+N32/$B$32</f>
        <v>0.12096365458907272</v>
      </c>
    </row>
    <row r="33" spans="1:22" ht="19.95" customHeight="1">
      <c r="A33" s="441" t="s">
        <v>5</v>
      </c>
      <c r="B33" s="442">
        <f>+D33+F33+H33</f>
        <v>110221</v>
      </c>
      <c r="C33" s="584">
        <f>+B33/$B$33</f>
        <v>1</v>
      </c>
      <c r="D33" s="442">
        <v>17135</v>
      </c>
      <c r="E33" s="584">
        <f>+D33/$B$33</f>
        <v>0.15546039321000535</v>
      </c>
      <c r="F33" s="442">
        <v>81048</v>
      </c>
      <c r="G33" s="584">
        <f>+F33/$B$33</f>
        <v>0.73532266990863815</v>
      </c>
      <c r="H33" s="442">
        <v>12038</v>
      </c>
      <c r="I33" s="584">
        <f>+H33/$B$33</f>
        <v>0.10921693688135654</v>
      </c>
      <c r="J33" s="570">
        <v>15355</v>
      </c>
      <c r="K33" s="597">
        <f>+J33/$B$33</f>
        <v>0.13931102058591374</v>
      </c>
      <c r="L33" s="570">
        <v>82828</v>
      </c>
      <c r="M33" s="597">
        <f>+L33/$B$33</f>
        <v>0.7514720425327297</v>
      </c>
      <c r="N33" s="570">
        <v>12038</v>
      </c>
      <c r="O33" s="597">
        <f>+N33/$B$33</f>
        <v>0.10921693688135654</v>
      </c>
    </row>
    <row r="34" spans="1:22" ht="19.95" customHeight="1">
      <c r="A34" s="441" t="s">
        <v>6</v>
      </c>
      <c r="B34" s="442">
        <f>+D34+F34+H34</f>
        <v>112834</v>
      </c>
      <c r="C34" s="584">
        <f>+B34/$B$34</f>
        <v>1</v>
      </c>
      <c r="D34" s="442">
        <v>22293</v>
      </c>
      <c r="E34" s="584">
        <f>+D34/$B$34</f>
        <v>0.19757342644947445</v>
      </c>
      <c r="F34" s="442">
        <v>76232</v>
      </c>
      <c r="G34" s="584">
        <f>+F34/$B$34</f>
        <v>0.67561196093376108</v>
      </c>
      <c r="H34" s="442">
        <v>14309</v>
      </c>
      <c r="I34" s="584">
        <f>+H34/$B$34</f>
        <v>0.12681461261676444</v>
      </c>
      <c r="J34" s="570">
        <v>19993</v>
      </c>
      <c r="K34" s="597">
        <f>+J34/$B$34</f>
        <v>0.1771894996189092</v>
      </c>
      <c r="L34" s="570">
        <v>78532</v>
      </c>
      <c r="M34" s="597">
        <f>+L34/$B$34</f>
        <v>0.6959958877643263</v>
      </c>
      <c r="N34" s="570">
        <v>14309</v>
      </c>
      <c r="O34" s="597">
        <f>+N34/$B$34</f>
        <v>0.12681461261676444</v>
      </c>
    </row>
    <row r="35" spans="1:22" ht="19.95" customHeight="1">
      <c r="A35" s="295" t="s">
        <v>1</v>
      </c>
      <c r="B35" s="550">
        <f>+D35+F35+H35</f>
        <v>311842</v>
      </c>
      <c r="C35" s="586">
        <f>+B35/$B$35</f>
        <v>1</v>
      </c>
      <c r="D35" s="550">
        <f>SUM(D32:D34)</f>
        <v>57016</v>
      </c>
      <c r="E35" s="586">
        <f>+D35/$B$35</f>
        <v>0.18283617986031386</v>
      </c>
      <c r="F35" s="550">
        <f>SUM(F32:F34)</f>
        <v>217739</v>
      </c>
      <c r="G35" s="586">
        <f>+F35/$B$35</f>
        <v>0.69823500362362989</v>
      </c>
      <c r="H35" s="550">
        <f>SUM(H32:H34)</f>
        <v>37087</v>
      </c>
      <c r="I35" s="586">
        <f>+H35/$B$35</f>
        <v>0.1189288165160562</v>
      </c>
      <c r="J35" s="598">
        <f>SUM(J32:J34)</f>
        <v>51281</v>
      </c>
      <c r="K35" s="599">
        <f>+J35/$B$35</f>
        <v>0.16444545635289665</v>
      </c>
      <c r="L35" s="598">
        <f>SUM(L32:L34)</f>
        <v>223474</v>
      </c>
      <c r="M35" s="599">
        <f>+L35/$B$35</f>
        <v>0.71662572713104711</v>
      </c>
      <c r="N35" s="598">
        <f>SUM(N32:N34)</f>
        <v>37087</v>
      </c>
      <c r="O35" s="599">
        <f>+N35/$B$35</f>
        <v>0.1189288165160562</v>
      </c>
    </row>
    <row r="36" spans="1:22" ht="4.5" customHeight="1">
      <c r="A36" s="297"/>
      <c r="B36" s="297"/>
      <c r="C36" s="297"/>
      <c r="D36" s="297"/>
      <c r="E36" s="297"/>
      <c r="F36" s="297"/>
      <c r="G36" s="297"/>
      <c r="H36" s="297"/>
      <c r="I36" s="297"/>
      <c r="J36" s="297"/>
      <c r="K36" s="297"/>
      <c r="L36" s="297"/>
      <c r="M36" s="297"/>
      <c r="N36" s="297"/>
      <c r="O36" s="297"/>
    </row>
    <row r="37" spans="1:22" ht="19.95" customHeight="1">
      <c r="A37" s="295" t="s">
        <v>26</v>
      </c>
      <c r="B37" s="600">
        <f>SUM('2.Population-local age gender'!B30)</f>
        <v>2665212</v>
      </c>
      <c r="C37" s="586">
        <f>+B37/$B$37</f>
        <v>1</v>
      </c>
      <c r="D37" s="550">
        <f>SUM('2.Population-local age gender'!C30:T30)</f>
        <v>526567</v>
      </c>
      <c r="E37" s="586">
        <f>+D37/$B$37</f>
        <v>0.19757039965301071</v>
      </c>
      <c r="F37" s="550">
        <f>SUM('2.Population-local age gender'!U30:BO30)</f>
        <v>1662844</v>
      </c>
      <c r="G37" s="586">
        <f>+F37/$B$37</f>
        <v>0.62390684118186468</v>
      </c>
      <c r="H37" s="550">
        <f>SUM('2.Population-local age gender'!BP30:CO30)</f>
        <v>475801</v>
      </c>
      <c r="I37" s="586">
        <f>+H37/$B$37</f>
        <v>0.17852275916512458</v>
      </c>
      <c r="J37" s="598">
        <f>SUM('2.Population-local age gender'!C30:R30)</f>
        <v>470007</v>
      </c>
      <c r="K37" s="599">
        <f>+J37/$B$37</f>
        <v>0.17634882328310092</v>
      </c>
      <c r="L37" s="598">
        <f>SUM('2.Population-local age gender'!S30:BO30)</f>
        <v>1719404</v>
      </c>
      <c r="M37" s="599">
        <f>+L37/$B$37</f>
        <v>0.64512841755177452</v>
      </c>
      <c r="N37" s="598">
        <f>+H37</f>
        <v>475801</v>
      </c>
      <c r="O37" s="599">
        <f>+N37/$B$37</f>
        <v>0.17852275916512458</v>
      </c>
    </row>
    <row r="38" spans="1:22" ht="13.95" customHeight="1">
      <c r="A38" s="575"/>
      <c r="B38" s="575"/>
      <c r="C38" s="575"/>
      <c r="D38" s="575"/>
      <c r="E38" s="575"/>
      <c r="F38" s="575"/>
      <c r="G38" s="575"/>
      <c r="H38" s="575"/>
      <c r="I38" s="575"/>
      <c r="J38" s="40"/>
      <c r="K38" s="575"/>
      <c r="L38" s="40"/>
      <c r="M38" s="575"/>
      <c r="N38" s="40"/>
      <c r="O38" s="575"/>
    </row>
    <row r="39" spans="1:22" ht="19.95" customHeight="1">
      <c r="A39" s="52" t="s">
        <v>49</v>
      </c>
      <c r="B39" s="52"/>
      <c r="C39" s="52"/>
      <c r="D39" s="52" t="s">
        <v>465</v>
      </c>
      <c r="E39" s="777"/>
      <c r="F39" s="777"/>
      <c r="G39" s="777"/>
      <c r="H39" s="52"/>
      <c r="I39" s="777"/>
      <c r="J39" s="777"/>
      <c r="K39" s="777"/>
      <c r="L39" s="777"/>
      <c r="M39" s="777"/>
      <c r="N39" s="777"/>
      <c r="O39" s="52" t="s">
        <v>185</v>
      </c>
      <c r="P39" s="773"/>
      <c r="Q39" s="773"/>
      <c r="R39" s="773"/>
      <c r="S39" s="773"/>
      <c r="T39" s="773"/>
      <c r="U39" s="773"/>
      <c r="V39" s="773"/>
    </row>
    <row r="40" spans="1:22" ht="13.95" customHeight="1">
      <c r="A40" s="52"/>
      <c r="B40" s="52"/>
      <c r="C40" s="52"/>
      <c r="D40" s="820"/>
      <c r="E40" s="777"/>
      <c r="F40" s="777"/>
      <c r="G40" s="777"/>
      <c r="H40" s="777"/>
      <c r="I40" s="777"/>
      <c r="J40" s="777"/>
      <c r="K40" s="777"/>
      <c r="L40" s="777"/>
      <c r="M40" s="777"/>
      <c r="N40" s="777"/>
      <c r="O40" s="777"/>
      <c r="P40" s="773"/>
      <c r="Q40" s="773"/>
      <c r="R40" s="773"/>
      <c r="S40" s="773"/>
      <c r="T40" s="773"/>
      <c r="U40" s="773"/>
      <c r="V40" s="773"/>
    </row>
    <row r="41" spans="1:22" ht="19.95" customHeight="1">
      <c r="A41" s="778" t="s">
        <v>480</v>
      </c>
      <c r="B41" s="778"/>
      <c r="C41" s="778"/>
      <c r="D41" s="820"/>
      <c r="E41" s="777"/>
      <c r="F41" s="777"/>
      <c r="G41" s="777"/>
      <c r="H41" s="777"/>
      <c r="I41" s="777"/>
      <c r="J41" s="777"/>
      <c r="K41" s="777"/>
      <c r="L41" s="777"/>
      <c r="M41" s="777"/>
      <c r="N41" s="777"/>
      <c r="O41" s="777"/>
      <c r="P41" s="773"/>
      <c r="Q41" s="773"/>
      <c r="R41" s="773"/>
      <c r="S41" s="773"/>
      <c r="T41" s="773"/>
      <c r="U41" s="773"/>
      <c r="V41" s="773"/>
    </row>
    <row r="42" spans="1:22" ht="13.95" customHeight="1">
      <c r="A42" s="778"/>
      <c r="B42" s="778"/>
      <c r="C42" s="778"/>
      <c r="D42" s="820"/>
      <c r="E42" s="777"/>
      <c r="F42" s="777"/>
      <c r="G42" s="777"/>
      <c r="H42" s="777"/>
      <c r="I42" s="777"/>
      <c r="J42" s="777"/>
      <c r="K42" s="777"/>
      <c r="L42" s="777"/>
      <c r="M42" s="777"/>
      <c r="N42" s="777"/>
      <c r="O42" s="777"/>
      <c r="P42" s="773"/>
      <c r="Q42" s="773"/>
      <c r="R42" s="773"/>
      <c r="S42" s="773"/>
      <c r="T42" s="773"/>
      <c r="U42" s="773"/>
      <c r="V42" s="773"/>
    </row>
    <row r="43" spans="1:22" ht="19.95" customHeight="1">
      <c r="A43" s="113" t="s">
        <v>464</v>
      </c>
      <c r="B43" s="113"/>
      <c r="C43" s="113"/>
      <c r="D43" s="820"/>
      <c r="E43" s="777"/>
      <c r="F43" s="777"/>
      <c r="G43" s="777"/>
      <c r="H43" s="777"/>
      <c r="I43" s="777"/>
      <c r="J43" s="777"/>
      <c r="K43" s="777"/>
      <c r="L43" s="777"/>
      <c r="M43" s="777"/>
      <c r="N43" s="777"/>
      <c r="O43" s="777"/>
      <c r="P43" s="773"/>
      <c r="Q43" s="773"/>
      <c r="R43" s="773"/>
      <c r="S43" s="773"/>
      <c r="T43" s="773"/>
      <c r="U43" s="773"/>
      <c r="V43" s="773"/>
    </row>
    <row r="44" spans="1:22" ht="13.95" customHeight="1">
      <c r="A44" s="777"/>
      <c r="B44" s="777"/>
      <c r="C44" s="777"/>
      <c r="D44" s="777"/>
      <c r="E44" s="777"/>
      <c r="F44" s="777"/>
      <c r="G44" s="777"/>
      <c r="H44" s="777"/>
      <c r="I44" s="777"/>
      <c r="J44" s="777"/>
      <c r="K44" s="777"/>
      <c r="L44" s="777"/>
      <c r="M44" s="777"/>
      <c r="N44" s="777"/>
      <c r="O44" s="777"/>
      <c r="P44" s="773"/>
      <c r="Q44" s="773"/>
      <c r="R44" s="773"/>
      <c r="S44" s="773"/>
      <c r="T44" s="773"/>
      <c r="U44" s="773"/>
      <c r="V44" s="773"/>
    </row>
    <row r="45" spans="1:22" ht="13.95" customHeight="1">
      <c r="A45" s="777"/>
      <c r="B45" s="777"/>
      <c r="C45" s="777"/>
      <c r="D45" s="777"/>
      <c r="E45" s="777"/>
      <c r="F45" s="777"/>
      <c r="G45" s="777"/>
      <c r="H45" s="777"/>
      <c r="I45" s="777"/>
      <c r="J45" s="777"/>
      <c r="K45" s="777"/>
      <c r="L45" s="777"/>
      <c r="M45" s="777"/>
      <c r="N45" s="777"/>
      <c r="O45" s="777"/>
      <c r="P45" s="773"/>
      <c r="Q45" s="773"/>
      <c r="R45" s="773"/>
      <c r="S45" s="773"/>
      <c r="T45" s="773"/>
      <c r="U45" s="773"/>
      <c r="V45" s="773"/>
    </row>
    <row r="46" spans="1:22" ht="19.95" customHeight="1">
      <c r="A46" s="576" t="s">
        <v>975</v>
      </c>
      <c r="B46" s="821"/>
      <c r="C46" s="821"/>
      <c r="D46" s="119"/>
      <c r="E46" s="119"/>
      <c r="F46" s="119"/>
      <c r="G46" s="577"/>
      <c r="H46" s="53"/>
      <c r="I46" s="578"/>
      <c r="J46" s="776" t="s">
        <v>320</v>
      </c>
      <c r="K46" s="777"/>
      <c r="L46" s="777"/>
      <c r="M46" s="777"/>
      <c r="N46" s="777"/>
      <c r="O46" s="776" t="s">
        <v>320</v>
      </c>
      <c r="P46" s="773"/>
      <c r="Q46" s="773"/>
      <c r="R46" s="773"/>
      <c r="S46" s="773"/>
      <c r="T46" s="773"/>
      <c r="U46" s="773"/>
      <c r="V46" s="773"/>
    </row>
    <row r="47" spans="1:22" ht="13.95" customHeight="1">
      <c r="A47" s="579"/>
      <c r="B47" s="579"/>
      <c r="C47" s="579"/>
      <c r="D47" s="119"/>
      <c r="E47" s="119"/>
      <c r="F47" s="119"/>
      <c r="G47" s="577"/>
      <c r="H47" s="53"/>
      <c r="I47" s="578"/>
      <c r="J47" s="40"/>
      <c r="K47" s="575"/>
      <c r="L47" s="40"/>
      <c r="M47" s="575"/>
      <c r="N47" s="40"/>
      <c r="O47" s="575"/>
    </row>
    <row r="48" spans="1:22" ht="19.95" customHeight="1">
      <c r="A48" s="578"/>
      <c r="B48" s="578"/>
      <c r="C48" s="578"/>
      <c r="D48" s="601" t="s">
        <v>537</v>
      </c>
      <c r="E48" s="602"/>
      <c r="F48" s="602"/>
      <c r="G48" s="602"/>
      <c r="H48" s="602"/>
      <c r="I48" s="602"/>
      <c r="J48" s="634" t="s">
        <v>538</v>
      </c>
      <c r="K48" s="603"/>
      <c r="L48" s="603"/>
      <c r="M48" s="603"/>
      <c r="N48" s="603"/>
      <c r="O48" s="603"/>
    </row>
    <row r="49" spans="1:24" ht="19.95" customHeight="1">
      <c r="A49" s="317"/>
      <c r="B49" s="554" t="s">
        <v>50</v>
      </c>
      <c r="C49" s="556"/>
      <c r="D49" s="635" t="s">
        <v>51</v>
      </c>
      <c r="E49" s="604"/>
      <c r="F49" s="604" t="s">
        <v>52</v>
      </c>
      <c r="G49" s="604"/>
      <c r="H49" s="604" t="s">
        <v>55</v>
      </c>
      <c r="I49" s="604"/>
      <c r="J49" s="605" t="s">
        <v>180</v>
      </c>
      <c r="K49" s="605"/>
      <c r="L49" s="605" t="s">
        <v>181</v>
      </c>
      <c r="M49" s="605"/>
      <c r="N49" s="605" t="s">
        <v>55</v>
      </c>
      <c r="O49" s="605"/>
    </row>
    <row r="50" spans="1:24" ht="19.95" customHeight="1">
      <c r="A50" s="637" t="s">
        <v>85</v>
      </c>
      <c r="B50" s="636" t="s">
        <v>2</v>
      </c>
      <c r="C50" s="636" t="s">
        <v>3</v>
      </c>
      <c r="D50" s="604" t="s">
        <v>2</v>
      </c>
      <c r="E50" s="604" t="s">
        <v>3</v>
      </c>
      <c r="F50" s="604" t="s">
        <v>2</v>
      </c>
      <c r="G50" s="604" t="s">
        <v>3</v>
      </c>
      <c r="H50" s="604" t="s">
        <v>2</v>
      </c>
      <c r="I50" s="604" t="s">
        <v>3</v>
      </c>
      <c r="J50" s="605" t="s">
        <v>2</v>
      </c>
      <c r="K50" s="605" t="s">
        <v>3</v>
      </c>
      <c r="L50" s="605" t="s">
        <v>2</v>
      </c>
      <c r="M50" s="605" t="s">
        <v>3</v>
      </c>
      <c r="N50" s="605" t="s">
        <v>2</v>
      </c>
      <c r="O50" s="605" t="s">
        <v>3</v>
      </c>
    </row>
    <row r="51" spans="1:24" ht="19.95" customHeight="1">
      <c r="A51" s="441" t="s">
        <v>4</v>
      </c>
      <c r="B51" s="442">
        <f>+D51+F51+H51</f>
        <v>92994</v>
      </c>
      <c r="C51" s="584">
        <f>+B51/$B$51</f>
        <v>1</v>
      </c>
      <c r="D51" s="442">
        <v>16695</v>
      </c>
      <c r="E51" s="584">
        <f>+D51/$B$51</f>
        <v>0.17952771146525581</v>
      </c>
      <c r="F51" s="442">
        <v>61717</v>
      </c>
      <c r="G51" s="584">
        <f>+F51/$B$51</f>
        <v>0.66366647310579174</v>
      </c>
      <c r="H51" s="442">
        <v>14582</v>
      </c>
      <c r="I51" s="584">
        <f>+H51/$B$51</f>
        <v>0.15680581542895242</v>
      </c>
      <c r="J51" s="571">
        <v>15047</v>
      </c>
      <c r="K51" s="606">
        <f>+J51/$B$51</f>
        <v>0.16180613803041055</v>
      </c>
      <c r="L51" s="571">
        <v>63365</v>
      </c>
      <c r="M51" s="606">
        <f>+L51/$B$51</f>
        <v>0.681388046540637</v>
      </c>
      <c r="N51" s="571">
        <v>14582</v>
      </c>
      <c r="O51" s="606">
        <f>+N51/$B$51</f>
        <v>0.15680581542895242</v>
      </c>
    </row>
    <row r="52" spans="1:24" ht="19.95" customHeight="1">
      <c r="A52" s="441" t="s">
        <v>5</v>
      </c>
      <c r="B52" s="442">
        <f>+D52+F52+H52</f>
        <v>114377</v>
      </c>
      <c r="C52" s="584">
        <f>+B52/$B$52</f>
        <v>1</v>
      </c>
      <c r="D52" s="442">
        <v>16321</v>
      </c>
      <c r="E52" s="584">
        <f>+D52/$B$52</f>
        <v>0.14269477255042534</v>
      </c>
      <c r="F52" s="442">
        <v>82628</v>
      </c>
      <c r="G52" s="584">
        <f>+F52/$B$52</f>
        <v>0.72241796864754282</v>
      </c>
      <c r="H52" s="442">
        <v>15428</v>
      </c>
      <c r="I52" s="584">
        <f>+H52/$B$52</f>
        <v>0.13488725880203187</v>
      </c>
      <c r="J52" s="571">
        <v>14664</v>
      </c>
      <c r="K52" s="606">
        <f>+J52/$B$52</f>
        <v>0.1282075941841454</v>
      </c>
      <c r="L52" s="571">
        <v>84285</v>
      </c>
      <c r="M52" s="606">
        <f>+L52/$B$52</f>
        <v>0.7369051470138227</v>
      </c>
      <c r="N52" s="571">
        <v>15428</v>
      </c>
      <c r="O52" s="606">
        <f>+N52/$B$52</f>
        <v>0.13488725880203187</v>
      </c>
    </row>
    <row r="53" spans="1:24" ht="19.95" customHeight="1">
      <c r="A53" s="441" t="s">
        <v>6</v>
      </c>
      <c r="B53" s="442">
        <f>+D53+F53+H53</f>
        <v>116427</v>
      </c>
      <c r="C53" s="584">
        <f>+B53/$B$53</f>
        <v>1</v>
      </c>
      <c r="D53" s="442">
        <v>21480</v>
      </c>
      <c r="E53" s="584">
        <f>+D53/$B$53</f>
        <v>0.18449328763946507</v>
      </c>
      <c r="F53" s="442">
        <v>76421</v>
      </c>
      <c r="G53" s="584">
        <f>+F53/$B$53</f>
        <v>0.65638554630798696</v>
      </c>
      <c r="H53" s="442">
        <v>18526</v>
      </c>
      <c r="I53" s="584">
        <f>+H53/$B$53</f>
        <v>0.15912116605254795</v>
      </c>
      <c r="J53" s="571">
        <v>19486</v>
      </c>
      <c r="K53" s="606">
        <f>+J53/$B$53</f>
        <v>0.16736667611464695</v>
      </c>
      <c r="L53" s="571">
        <v>78415</v>
      </c>
      <c r="M53" s="606">
        <f>+L53/$B$53</f>
        <v>0.67351215783280516</v>
      </c>
      <c r="N53" s="571">
        <v>18526</v>
      </c>
      <c r="O53" s="606">
        <f>+N53/$B$53</f>
        <v>0.15912116605254795</v>
      </c>
    </row>
    <row r="54" spans="1:24" ht="19.95" customHeight="1">
      <c r="A54" s="295" t="s">
        <v>1</v>
      </c>
      <c r="B54" s="550">
        <f>SUM(B51:B53)</f>
        <v>323798</v>
      </c>
      <c r="C54" s="586">
        <f>+B54/$B$54</f>
        <v>1</v>
      </c>
      <c r="D54" s="550">
        <f>SUM(D51:D53)</f>
        <v>54496</v>
      </c>
      <c r="E54" s="586">
        <f>+D54/$B$54</f>
        <v>0.16830246017578862</v>
      </c>
      <c r="F54" s="550">
        <f>SUM(F51:F53)</f>
        <v>220766</v>
      </c>
      <c r="G54" s="586">
        <f>+F54/$B$54</f>
        <v>0.68180161705754827</v>
      </c>
      <c r="H54" s="550">
        <f>SUM(H51:H53)</f>
        <v>48536</v>
      </c>
      <c r="I54" s="586">
        <f>+H54/$B$54</f>
        <v>0.14989592276666316</v>
      </c>
      <c r="J54" s="607">
        <f>SUM(J51:J53)</f>
        <v>49197</v>
      </c>
      <c r="K54" s="608">
        <f>+J54/$B$54</f>
        <v>0.15193731894576248</v>
      </c>
      <c r="L54" s="607">
        <f>SUM(L51:L53)</f>
        <v>226065</v>
      </c>
      <c r="M54" s="608">
        <f>+L54/$B$54</f>
        <v>0.69816675828757435</v>
      </c>
      <c r="N54" s="607">
        <f>SUM(N51:N53)</f>
        <v>48536</v>
      </c>
      <c r="O54" s="608">
        <f>+N54/$B$54</f>
        <v>0.14989592276666316</v>
      </c>
    </row>
    <row r="55" spans="1:24" ht="4.5" customHeight="1">
      <c r="A55" s="296"/>
      <c r="B55" s="296"/>
      <c r="C55" s="301"/>
      <c r="D55" s="609"/>
      <c r="E55" s="610"/>
      <c r="F55" s="609"/>
      <c r="G55" s="610"/>
      <c r="H55" s="609"/>
      <c r="I55" s="610"/>
      <c r="J55" s="609"/>
      <c r="K55" s="610"/>
      <c r="L55" s="611"/>
      <c r="M55" s="612"/>
      <c r="N55" s="611"/>
      <c r="O55" s="612"/>
    </row>
    <row r="56" spans="1:24" ht="19.95" customHeight="1">
      <c r="A56" s="295" t="s">
        <v>26</v>
      </c>
      <c r="B56" s="600">
        <f>SUM('2.Population-local age gender'!B48)</f>
        <v>2800788</v>
      </c>
      <c r="C56" s="586">
        <f>+B56/$B$56</f>
        <v>1</v>
      </c>
      <c r="D56" s="550">
        <f>SUM('2.Population-local age gender'!C48:T48)</f>
        <v>500355</v>
      </c>
      <c r="E56" s="586">
        <f>+D56/$B$56</f>
        <v>0.17864793765183226</v>
      </c>
      <c r="F56" s="550">
        <f>SUM('2.Population-local age gender'!U48:BO48)</f>
        <v>1720154</v>
      </c>
      <c r="G56" s="586">
        <f>+F56/$B$56</f>
        <v>0.61416786989947114</v>
      </c>
      <c r="H56" s="550">
        <f>SUM('2.Population-local age gender'!BP48:CO48)</f>
        <v>580279</v>
      </c>
      <c r="I56" s="586">
        <f>+H56/$B$56</f>
        <v>0.20718419244869657</v>
      </c>
      <c r="J56" s="607">
        <f>SUM('2.Population-local age gender'!C48:R48)</f>
        <v>446776</v>
      </c>
      <c r="K56" s="608">
        <f>+J56/$B$56</f>
        <v>0.15951796423006667</v>
      </c>
      <c r="L56" s="607">
        <f>SUM('2.Population-local age gender'!S48:BO48)</f>
        <v>1773733</v>
      </c>
      <c r="M56" s="608">
        <f>+L56/$B$56</f>
        <v>0.63329784332123673</v>
      </c>
      <c r="N56" s="607">
        <f>+H56</f>
        <v>580279</v>
      </c>
      <c r="O56" s="608">
        <f>+N56/$B$56</f>
        <v>0.20718419244869657</v>
      </c>
    </row>
    <row r="57" spans="1:24" ht="13.95" customHeight="1">
      <c r="A57" s="575"/>
      <c r="B57" s="575"/>
      <c r="C57" s="575"/>
      <c r="D57" s="575"/>
      <c r="E57" s="575"/>
      <c r="F57" s="575"/>
      <c r="G57" s="575"/>
      <c r="H57" s="575"/>
      <c r="I57" s="575"/>
      <c r="J57" s="40"/>
      <c r="K57" s="575"/>
      <c r="L57" s="40"/>
      <c r="M57" s="575"/>
      <c r="N57" s="40"/>
      <c r="O57" s="575"/>
    </row>
    <row r="58" spans="1:24" ht="13.95" customHeight="1">
      <c r="A58" s="52" t="s">
        <v>49</v>
      </c>
      <c r="B58" s="52"/>
      <c r="C58" s="52"/>
      <c r="D58" s="52" t="s">
        <v>465</v>
      </c>
      <c r="E58" s="777"/>
      <c r="F58" s="777"/>
      <c r="G58" s="777"/>
      <c r="H58" s="52"/>
      <c r="I58" s="777"/>
      <c r="J58" s="777"/>
      <c r="K58" s="777"/>
      <c r="L58" s="777"/>
      <c r="M58" s="777"/>
      <c r="N58" s="777"/>
      <c r="O58" s="52" t="s">
        <v>185</v>
      </c>
      <c r="P58" s="773"/>
      <c r="Q58" s="773"/>
      <c r="R58" s="773"/>
      <c r="S58" s="773"/>
      <c r="T58" s="773"/>
      <c r="U58" s="773"/>
      <c r="V58" s="773"/>
      <c r="W58" s="773"/>
      <c r="X58" s="773"/>
    </row>
    <row r="59" spans="1:24" ht="13.95" customHeight="1">
      <c r="A59" s="52"/>
      <c r="B59" s="52"/>
      <c r="C59" s="52"/>
      <c r="D59" s="820"/>
      <c r="E59" s="777"/>
      <c r="F59" s="777"/>
      <c r="G59" s="777"/>
      <c r="H59" s="777"/>
      <c r="I59" s="777"/>
      <c r="J59" s="777"/>
      <c r="K59" s="777"/>
      <c r="L59" s="777"/>
      <c r="M59" s="777"/>
      <c r="N59" s="777"/>
      <c r="O59" s="777"/>
      <c r="P59" s="773"/>
      <c r="Q59" s="773"/>
      <c r="R59" s="773"/>
      <c r="S59" s="773"/>
      <c r="T59" s="773"/>
      <c r="U59" s="773"/>
      <c r="V59" s="773"/>
      <c r="W59" s="773"/>
      <c r="X59" s="773"/>
    </row>
    <row r="60" spans="1:24" ht="13.95" customHeight="1">
      <c r="A60" s="778" t="s">
        <v>480</v>
      </c>
      <c r="B60" s="778"/>
      <c r="C60" s="778"/>
      <c r="D60" s="820"/>
      <c r="E60" s="777"/>
      <c r="F60" s="777"/>
      <c r="G60" s="777"/>
      <c r="H60" s="777"/>
      <c r="I60" s="777"/>
      <c r="J60" s="777"/>
      <c r="K60" s="777"/>
      <c r="L60" s="777"/>
      <c r="M60" s="777"/>
      <c r="N60" s="777"/>
      <c r="O60" s="777"/>
      <c r="P60" s="773"/>
      <c r="Q60" s="773"/>
      <c r="R60" s="773"/>
      <c r="S60" s="773"/>
      <c r="T60" s="773"/>
      <c r="U60" s="773"/>
      <c r="V60" s="773"/>
      <c r="W60" s="773"/>
      <c r="X60" s="773"/>
    </row>
    <row r="61" spans="1:24" ht="13.95" customHeight="1">
      <c r="A61" s="778"/>
      <c r="B61" s="778"/>
      <c r="C61" s="778"/>
      <c r="D61" s="820"/>
      <c r="E61" s="777"/>
      <c r="F61" s="777"/>
      <c r="G61" s="777"/>
      <c r="H61" s="777"/>
      <c r="I61" s="777"/>
      <c r="J61" s="777"/>
      <c r="K61" s="777"/>
      <c r="L61" s="777"/>
      <c r="M61" s="777"/>
      <c r="N61" s="777"/>
      <c r="O61" s="777"/>
      <c r="P61" s="773"/>
      <c r="Q61" s="773"/>
      <c r="R61" s="773"/>
      <c r="S61" s="773"/>
      <c r="T61" s="773"/>
      <c r="U61" s="773"/>
      <c r="V61" s="773"/>
      <c r="W61" s="773"/>
      <c r="X61" s="773"/>
    </row>
    <row r="62" spans="1:24" ht="13.95" customHeight="1">
      <c r="A62" s="113" t="s">
        <v>464</v>
      </c>
      <c r="B62" s="113"/>
      <c r="C62" s="113"/>
      <c r="D62" s="820"/>
      <c r="E62" s="777"/>
      <c r="F62" s="777"/>
      <c r="G62" s="777"/>
      <c r="H62" s="777"/>
      <c r="I62" s="777"/>
      <c r="J62" s="776" t="s">
        <v>320</v>
      </c>
      <c r="K62" s="777"/>
      <c r="L62" s="777"/>
      <c r="M62" s="777"/>
      <c r="N62" s="777"/>
      <c r="O62" s="776" t="s">
        <v>320</v>
      </c>
      <c r="P62" s="773"/>
      <c r="Q62" s="773"/>
      <c r="R62" s="773"/>
      <c r="S62" s="773"/>
      <c r="T62" s="773"/>
      <c r="U62" s="773"/>
      <c r="V62" s="773"/>
      <c r="W62" s="773"/>
      <c r="X62" s="773"/>
    </row>
    <row r="63" spans="1:24" ht="13.95" customHeight="1">
      <c r="A63" s="777"/>
      <c r="B63" s="777"/>
      <c r="C63" s="777"/>
      <c r="D63" s="777"/>
      <c r="E63" s="777"/>
      <c r="F63" s="777"/>
      <c r="G63" s="777"/>
      <c r="H63" s="777"/>
      <c r="I63" s="777"/>
      <c r="J63" s="777"/>
      <c r="K63" s="777"/>
      <c r="L63" s="777"/>
      <c r="M63" s="777"/>
      <c r="N63" s="777"/>
      <c r="O63" s="777"/>
      <c r="P63" s="773"/>
      <c r="Q63" s="773"/>
      <c r="R63" s="773"/>
      <c r="S63" s="773"/>
      <c r="T63" s="773"/>
      <c r="U63" s="773"/>
      <c r="V63" s="773"/>
      <c r="W63" s="773"/>
      <c r="X63" s="773"/>
    </row>
    <row r="64" spans="1:24" ht="13.95" customHeight="1">
      <c r="A64" s="40"/>
      <c r="B64" s="40"/>
      <c r="C64" s="575"/>
      <c r="D64" s="40"/>
      <c r="E64" s="575"/>
      <c r="F64" s="40"/>
      <c r="G64" s="575"/>
      <c r="H64" s="40"/>
      <c r="I64" s="575"/>
      <c r="J64" s="40"/>
      <c r="K64" s="575"/>
      <c r="L64" s="40"/>
      <c r="M64" s="575"/>
      <c r="N64" s="40"/>
      <c r="O64" s="575"/>
    </row>
    <row r="65" spans="1:15" ht="13.95" customHeight="1">
      <c r="A65" s="40"/>
      <c r="B65" s="40"/>
      <c r="C65" s="575"/>
      <c r="D65" s="40"/>
      <c r="E65" s="575"/>
      <c r="F65" s="40"/>
      <c r="G65" s="575"/>
      <c r="H65" s="40"/>
      <c r="I65" s="575"/>
      <c r="J65" s="40"/>
      <c r="K65" s="575"/>
      <c r="L65" s="40"/>
      <c r="M65" s="575"/>
      <c r="N65" s="40"/>
      <c r="O65" s="575"/>
    </row>
    <row r="66" spans="1:15" ht="13.95" customHeight="1">
      <c r="A66" s="40"/>
      <c r="B66" s="40"/>
      <c r="C66" s="575"/>
      <c r="D66" s="40"/>
      <c r="E66" s="575"/>
      <c r="F66" s="40"/>
      <c r="G66" s="575"/>
      <c r="H66" s="40"/>
      <c r="I66" s="575"/>
      <c r="J66" s="40"/>
      <c r="K66" s="575"/>
      <c r="L66" s="40"/>
      <c r="M66" s="575"/>
      <c r="N66" s="40"/>
      <c r="O66" s="575"/>
    </row>
    <row r="67" spans="1:15" ht="13.95" customHeight="1">
      <c r="A67" s="40"/>
      <c r="B67" s="40"/>
      <c r="C67" s="575"/>
      <c r="D67" s="40"/>
      <c r="E67" s="575"/>
      <c r="F67" s="40"/>
      <c r="G67" s="575"/>
      <c r="H67" s="40"/>
      <c r="I67" s="575"/>
      <c r="J67" s="40"/>
      <c r="K67" s="575"/>
      <c r="L67" s="40"/>
      <c r="M67" s="575"/>
      <c r="N67" s="40"/>
      <c r="O67" s="575"/>
    </row>
    <row r="68" spans="1:15" ht="13.95" customHeight="1">
      <c r="A68" s="40"/>
      <c r="B68" s="40"/>
      <c r="C68" s="575"/>
      <c r="D68" s="40"/>
      <c r="E68" s="575"/>
      <c r="F68" s="40"/>
      <c r="G68" s="575"/>
      <c r="H68" s="40"/>
      <c r="I68" s="575"/>
      <c r="J68" s="40"/>
      <c r="K68" s="575"/>
      <c r="L68" s="40"/>
      <c r="M68" s="575"/>
      <c r="N68" s="40"/>
      <c r="O68" s="575"/>
    </row>
    <row r="69" spans="1:15" ht="13.95" customHeight="1">
      <c r="A69" s="40"/>
      <c r="B69" s="40"/>
      <c r="C69" s="575"/>
      <c r="D69" s="40"/>
      <c r="E69" s="575"/>
      <c r="F69" s="40"/>
      <c r="G69" s="575"/>
      <c r="H69" s="40"/>
      <c r="I69" s="575"/>
      <c r="J69" s="40"/>
      <c r="K69" s="575"/>
      <c r="L69" s="40"/>
      <c r="M69" s="575"/>
      <c r="N69" s="40"/>
      <c r="O69" s="575"/>
    </row>
    <row r="70" spans="1:15" ht="13.95" customHeight="1">
      <c r="A70" s="40"/>
      <c r="B70" s="40"/>
      <c r="C70" s="575"/>
      <c r="D70" s="40"/>
      <c r="E70" s="575"/>
      <c r="F70" s="40"/>
      <c r="G70" s="575"/>
      <c r="H70" s="40"/>
      <c r="I70" s="575"/>
      <c r="J70" s="40"/>
      <c r="K70" s="575"/>
      <c r="L70" s="40"/>
      <c r="M70" s="575"/>
      <c r="N70" s="40"/>
      <c r="O70" s="575"/>
    </row>
    <row r="71" spans="1:15" ht="13.95" customHeight="1">
      <c r="A71" s="40"/>
      <c r="B71" s="40"/>
      <c r="C71" s="575"/>
      <c r="D71" s="40"/>
      <c r="E71" s="575"/>
      <c r="F71" s="40"/>
      <c r="G71" s="575"/>
      <c r="H71" s="40"/>
      <c r="I71" s="575"/>
      <c r="J71" s="40"/>
      <c r="K71" s="575"/>
      <c r="L71" s="40"/>
      <c r="M71" s="575"/>
      <c r="N71" s="40"/>
      <c r="O71" s="575"/>
    </row>
    <row r="72" spans="1:15" ht="13.95" customHeight="1">
      <c r="A72" s="40"/>
      <c r="B72" s="40"/>
      <c r="C72" s="575"/>
      <c r="D72" s="40"/>
      <c r="E72" s="575"/>
      <c r="F72" s="40"/>
      <c r="G72" s="575"/>
      <c r="H72" s="40"/>
      <c r="I72" s="575"/>
      <c r="J72" s="40"/>
      <c r="K72" s="575"/>
      <c r="L72" s="40"/>
      <c r="M72" s="575"/>
      <c r="N72" s="40"/>
      <c r="O72" s="575"/>
    </row>
    <row r="73" spans="1:15" ht="13.95" customHeight="1">
      <c r="A73" s="40"/>
      <c r="B73" s="40"/>
      <c r="C73" s="575"/>
      <c r="D73" s="40"/>
      <c r="E73" s="575"/>
      <c r="F73" s="40"/>
      <c r="G73" s="575"/>
      <c r="H73" s="40"/>
      <c r="I73" s="575"/>
      <c r="J73" s="40"/>
      <c r="K73" s="575"/>
      <c r="L73" s="40"/>
      <c r="M73" s="575"/>
      <c r="N73" s="40"/>
      <c r="O73" s="575"/>
    </row>
    <row r="74" spans="1:15" ht="13.95" customHeight="1">
      <c r="A74" s="40"/>
      <c r="B74" s="40"/>
      <c r="C74" s="575"/>
      <c r="D74" s="40"/>
      <c r="E74" s="575"/>
      <c r="F74" s="40"/>
      <c r="G74" s="575"/>
      <c r="H74" s="40"/>
      <c r="I74" s="575"/>
      <c r="J74" s="40"/>
      <c r="K74" s="575"/>
      <c r="L74" s="40"/>
      <c r="M74" s="575"/>
      <c r="N74" s="40"/>
      <c r="O74" s="575"/>
    </row>
    <row r="75" spans="1:15" ht="13.95" customHeight="1">
      <c r="A75" s="40"/>
      <c r="B75" s="40"/>
      <c r="C75" s="575"/>
      <c r="D75" s="40"/>
      <c r="E75" s="575"/>
      <c r="F75" s="40"/>
      <c r="G75" s="575"/>
      <c r="H75" s="40"/>
      <c r="I75" s="575"/>
      <c r="J75" s="40"/>
      <c r="K75" s="575"/>
      <c r="L75" s="40"/>
      <c r="M75" s="575"/>
      <c r="N75" s="40"/>
      <c r="O75" s="575"/>
    </row>
    <row r="76" spans="1:15" ht="13.95" customHeight="1">
      <c r="A76" s="40"/>
      <c r="B76" s="40"/>
      <c r="C76" s="575"/>
      <c r="D76" s="40"/>
      <c r="E76" s="575"/>
      <c r="F76" s="40"/>
      <c r="G76" s="575"/>
      <c r="H76" s="40"/>
      <c r="I76" s="575"/>
      <c r="J76" s="40"/>
      <c r="K76" s="575"/>
      <c r="L76" s="40"/>
      <c r="M76" s="575"/>
      <c r="N76" s="40"/>
      <c r="O76" s="575"/>
    </row>
    <row r="77" spans="1:15" ht="13.95" customHeight="1">
      <c r="A77" s="40"/>
      <c r="B77" s="40"/>
      <c r="C77" s="575"/>
      <c r="D77" s="40"/>
      <c r="E77" s="575"/>
      <c r="F77" s="40"/>
      <c r="G77" s="575"/>
      <c r="H77" s="40"/>
      <c r="I77" s="575"/>
      <c r="J77" s="40"/>
      <c r="K77" s="575"/>
      <c r="L77" s="40"/>
      <c r="M77" s="575"/>
      <c r="N77" s="40"/>
      <c r="O77" s="575"/>
    </row>
    <row r="78" spans="1:15" ht="13.95" customHeight="1">
      <c r="A78" s="40"/>
      <c r="B78" s="40"/>
      <c r="C78" s="575"/>
      <c r="D78" s="40"/>
      <c r="E78" s="575"/>
      <c r="F78" s="40"/>
      <c r="G78" s="575"/>
      <c r="H78" s="40"/>
      <c r="I78" s="575"/>
      <c r="J78" s="40"/>
      <c r="K78" s="575"/>
      <c r="L78" s="40"/>
      <c r="M78" s="575"/>
      <c r="N78" s="40"/>
      <c r="O78" s="575"/>
    </row>
    <row r="79" spans="1:15" ht="13.95" customHeight="1">
      <c r="A79" s="40"/>
      <c r="B79" s="40"/>
      <c r="C79" s="575"/>
      <c r="D79" s="40"/>
      <c r="E79" s="575"/>
      <c r="F79" s="40"/>
      <c r="G79" s="575"/>
      <c r="H79" s="40"/>
      <c r="I79" s="575"/>
      <c r="J79" s="40"/>
      <c r="K79" s="575"/>
      <c r="L79" s="40"/>
      <c r="M79" s="575"/>
      <c r="N79" s="40"/>
      <c r="O79" s="575"/>
    </row>
    <row r="80" spans="1:15" ht="13.95" customHeight="1">
      <c r="A80" s="40"/>
      <c r="B80" s="40"/>
      <c r="C80" s="575"/>
      <c r="D80" s="40"/>
      <c r="E80" s="575"/>
      <c r="F80" s="40"/>
      <c r="G80" s="575"/>
      <c r="H80" s="40"/>
      <c r="I80" s="575"/>
      <c r="J80" s="40"/>
      <c r="K80" s="575"/>
      <c r="L80" s="40"/>
      <c r="M80" s="575"/>
      <c r="N80" s="40"/>
      <c r="O80" s="575"/>
    </row>
    <row r="81" spans="1:15" ht="13.95" customHeight="1">
      <c r="A81" s="40"/>
      <c r="B81" s="40"/>
      <c r="C81" s="575"/>
      <c r="D81" s="40"/>
      <c r="E81" s="575"/>
      <c r="F81" s="40"/>
      <c r="G81" s="575"/>
      <c r="H81" s="40"/>
      <c r="I81" s="575"/>
      <c r="J81" s="40"/>
      <c r="K81" s="575"/>
      <c r="L81" s="40"/>
      <c r="M81" s="575"/>
      <c r="N81" s="40"/>
      <c r="O81" s="575"/>
    </row>
    <row r="82" spans="1:15" ht="13.95" customHeight="1"/>
    <row r="83" spans="1:15" ht="13.95" customHeight="1"/>
    <row r="84" spans="1:15" ht="13.95" customHeight="1"/>
    <row r="85" spans="1:15" ht="13.95" customHeight="1"/>
    <row r="86" spans="1:15" ht="13.95" customHeight="1"/>
    <row r="87" spans="1:15" ht="13.95" customHeight="1"/>
    <row r="88" spans="1:15" ht="13.95" customHeight="1"/>
    <row r="89" spans="1:15" ht="13.95" customHeight="1"/>
    <row r="90" spans="1:15" ht="13.95" customHeight="1"/>
    <row r="91" spans="1:15" ht="13.95" customHeight="1"/>
    <row r="92" spans="1:15" ht="13.95" customHeight="1"/>
    <row r="93" spans="1:15" ht="13.95" customHeight="1"/>
    <row r="94" spans="1:15" ht="13.95" customHeight="1"/>
    <row r="95" spans="1:15" ht="13.95" customHeight="1"/>
    <row r="96" spans="1:15"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sheetData>
  <hyperlinks>
    <hyperlink ref="A22" r:id="rId1" display="https://www.nrscotland.gov.uk/statistics-and-data/statistics/statistics-by-theme/population/population-estimates/small-area-population-estimates-2011-data-zone-based/time-series" xr:uid="{A34D10E8-D0E8-4FA3-8A9A-E0176FBCFF11}"/>
    <hyperlink ref="A41" r:id="rId2" display="https://www.nrscotland.gov.uk/statistics-and-data/statistics/statistics-by-theme/population/population-estimates/small-area-population-estimates-2011-data-zone-based/time-series" xr:uid="{F9953539-4514-48BC-873A-02F5465BDA62}"/>
    <hyperlink ref="A60" r:id="rId3" display="https://www.nrscotland.gov.uk/statistics-and-data/statistics/statistics-by-theme/population/population-estimates/small-area-population-estimates-2011-data-zone-based/time-series" xr:uid="{EB7884E3-82EF-4C15-A868-1356C54DB2E4}"/>
    <hyperlink ref="J62" location="Contents!A1" display="back to contents" xr:uid="{E66B8B1B-43EF-4D99-8081-AA64D650C7FB}"/>
    <hyperlink ref="O8" location="Contents!A1" display="back to contents" xr:uid="{8D0824CD-0ADC-4D79-B9AF-CBABE9AD8238}"/>
    <hyperlink ref="O27" location="Contents!A1" display="back to contents" xr:uid="{068592A6-0112-449F-A19A-198777453D7B}"/>
    <hyperlink ref="O46" location="Contents!A1" display="back to contents" xr:uid="{01EB8EDC-3BBA-4C68-BB60-B727E10BE3AE}"/>
    <hyperlink ref="O62" location="Contents!A1" display="back to contents" xr:uid="{71C1B594-7E14-437A-8AF2-1E11C31AD1E8}"/>
    <hyperlink ref="J46" location="Contents!A1" display="back to contents" xr:uid="{7ED1771D-3633-4995-8A71-06839471548A}"/>
    <hyperlink ref="J27" location="Contents!A1" display="back to contents" xr:uid="{3D590E16-E120-4093-9B36-573147ABE811}"/>
    <hyperlink ref="J8" location="Contents!A1" display="back to contents" xr:uid="{8CFBAACE-E73E-47D2-8EA7-383E4DB9FC3B}"/>
  </hyperlinks>
  <pageMargins left="0.70866141732283472" right="0.70866141732283472" top="0.74803149606299213" bottom="0.74803149606299213" header="0.31496062992125984" footer="0.31496062992125984"/>
  <pageSetup paperSize="9"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C16 D17:O17 N35 L35 J35 H35 F35 D35:E35 G35 I35 K35 M35 O35 D16:F16 N16 L16 J16 H16 G16 I16 K16 M16 O16 N54 L54 J54 H54 F54 C54:E54 G54 I54 K54 M54" formula="1"/>
    <ignoredError sqref="D18 F18:P18 D37:N37 O37 D56:O56" formula="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FEC5-E5D1-4E44-B23B-8D5BF4BE86A3}">
  <sheetPr>
    <pageSetUpPr autoPageBreaks="0"/>
  </sheetPr>
  <dimension ref="A1:S136"/>
  <sheetViews>
    <sheetView showGridLines="0" zoomScaleNormal="100" workbookViewId="0"/>
  </sheetViews>
  <sheetFormatPr defaultRowHeight="14.4"/>
  <cols>
    <col min="1" max="1" width="12.6640625" customWidth="1"/>
    <col min="2" max="2" width="27.21875" customWidth="1"/>
    <col min="3" max="3" width="12.6640625" customWidth="1"/>
    <col min="4" max="4" width="12.6640625" style="270" customWidth="1"/>
    <col min="5" max="5" width="12.6640625" customWidth="1"/>
    <col min="6" max="6" width="12.6640625" style="270" customWidth="1"/>
    <col min="7" max="7" width="12.6640625" customWidth="1"/>
    <col min="8" max="8" width="12.6640625" style="270" customWidth="1"/>
    <col min="9" max="9" width="12.6640625" customWidth="1"/>
    <col min="10" max="10" width="12.6640625" style="270" customWidth="1"/>
    <col min="11" max="11" width="12.6640625" customWidth="1"/>
    <col min="12" max="12" width="12.6640625" style="270" customWidth="1"/>
    <col min="13" max="13" width="12.6640625" customWidth="1"/>
    <col min="14" max="14" width="12.6640625" style="270" customWidth="1"/>
    <col min="15" max="15" width="12.6640625" customWidth="1"/>
    <col min="16" max="16" width="12.6640625" style="270" customWidth="1"/>
  </cols>
  <sheetData>
    <row r="1" spans="1:19" ht="19.95" customHeight="1">
      <c r="A1" s="302" t="s">
        <v>981</v>
      </c>
      <c r="B1" s="302"/>
      <c r="C1" s="302"/>
      <c r="D1" s="302"/>
      <c r="E1" s="302"/>
      <c r="F1" s="302"/>
      <c r="G1" s="302"/>
      <c r="H1" s="302"/>
      <c r="I1" s="302"/>
      <c r="J1" s="302"/>
      <c r="K1" s="302"/>
      <c r="L1" s="302"/>
      <c r="M1" s="302"/>
      <c r="N1" s="302"/>
      <c r="O1" s="302"/>
      <c r="P1" s="627"/>
      <c r="Q1" s="93"/>
      <c r="R1" s="93"/>
      <c r="S1" s="93"/>
    </row>
    <row r="2" spans="1:19" ht="19.95" customHeight="1">
      <c r="A2" s="302" t="s">
        <v>982</v>
      </c>
      <c r="B2" s="302"/>
      <c r="C2" s="302"/>
      <c r="D2" s="302"/>
      <c r="E2" s="302"/>
      <c r="F2" s="302"/>
      <c r="G2" s="302"/>
      <c r="H2" s="302"/>
      <c r="I2" s="302"/>
      <c r="J2" s="302"/>
      <c r="K2" s="302"/>
      <c r="L2" s="302"/>
      <c r="M2" s="302"/>
      <c r="N2" s="302"/>
      <c r="O2" s="302"/>
      <c r="P2" s="627"/>
      <c r="Q2" s="93"/>
      <c r="R2" s="93"/>
      <c r="S2" s="93"/>
    </row>
    <row r="3" spans="1:19" ht="13.95" customHeight="1">
      <c r="A3" s="302"/>
      <c r="B3" s="302"/>
      <c r="C3" s="302"/>
      <c r="D3" s="302"/>
      <c r="E3" s="302"/>
      <c r="F3" s="302"/>
      <c r="G3" s="302"/>
      <c r="H3" s="302"/>
      <c r="I3" s="302"/>
      <c r="J3" s="302"/>
      <c r="K3" s="302"/>
      <c r="L3" s="302"/>
      <c r="M3" s="302"/>
      <c r="N3" s="302"/>
      <c r="O3" s="302"/>
      <c r="P3" s="627"/>
      <c r="Q3" s="93"/>
      <c r="R3" s="93"/>
      <c r="S3" s="93"/>
    </row>
    <row r="4" spans="1:19" ht="19.95" customHeight="1">
      <c r="A4" s="171" t="s">
        <v>978</v>
      </c>
      <c r="B4" s="302"/>
      <c r="C4" s="302"/>
      <c r="D4" s="302"/>
      <c r="E4" s="302"/>
      <c r="F4" s="302"/>
      <c r="G4" s="302"/>
      <c r="H4" s="302"/>
      <c r="I4" s="302"/>
      <c r="J4" s="302"/>
      <c r="K4" s="302"/>
      <c r="L4" s="302"/>
      <c r="M4" s="302"/>
      <c r="N4" s="302"/>
      <c r="O4" s="302"/>
      <c r="P4" s="627"/>
      <c r="Q4" s="93"/>
      <c r="R4" s="93"/>
      <c r="S4" s="93"/>
    </row>
    <row r="5" spans="1:19" ht="19.95" customHeight="1">
      <c r="A5" s="171" t="s">
        <v>979</v>
      </c>
      <c r="B5" s="557"/>
      <c r="C5" s="557"/>
      <c r="D5" s="557"/>
      <c r="E5" s="557"/>
      <c r="F5" s="557"/>
      <c r="G5" s="557"/>
      <c r="H5" s="557"/>
      <c r="I5" s="557"/>
      <c r="J5" s="557"/>
      <c r="K5" s="557"/>
      <c r="L5" s="557"/>
      <c r="M5" s="557"/>
      <c r="N5" s="557"/>
      <c r="O5" s="557"/>
      <c r="P5" s="627"/>
      <c r="Q5" s="93"/>
      <c r="R5" s="93"/>
      <c r="S5" s="93"/>
    </row>
    <row r="6" spans="1:19" ht="19.95" customHeight="1">
      <c r="A6" s="171" t="s">
        <v>980</v>
      </c>
      <c r="B6" s="376"/>
      <c r="C6" s="376"/>
      <c r="D6" s="376"/>
      <c r="E6" s="376"/>
      <c r="F6" s="376"/>
      <c r="G6" s="376"/>
      <c r="H6" s="376"/>
      <c r="I6" s="376"/>
      <c r="J6" s="376"/>
      <c r="K6" s="376"/>
      <c r="L6" s="376"/>
      <c r="M6" s="376"/>
      <c r="N6" s="376"/>
      <c r="O6" s="375"/>
      <c r="P6" s="627"/>
      <c r="Q6" s="93"/>
      <c r="R6" s="93"/>
      <c r="S6" s="93"/>
    </row>
    <row r="7" spans="1:19">
      <c r="A7" s="93"/>
      <c r="B7" s="93"/>
      <c r="C7" s="93"/>
      <c r="D7" s="627"/>
      <c r="E7" s="93"/>
      <c r="F7" s="627"/>
      <c r="G7" s="93"/>
      <c r="H7" s="627"/>
      <c r="I7" s="93"/>
      <c r="J7" s="627"/>
      <c r="K7" s="93"/>
      <c r="L7" s="627"/>
      <c r="M7" s="93"/>
      <c r="N7" s="627"/>
      <c r="O7" s="93"/>
      <c r="P7" s="627"/>
      <c r="Q7" s="93"/>
      <c r="R7" s="93"/>
      <c r="S7" s="93"/>
    </row>
    <row r="8" spans="1:19" ht="17.399999999999999">
      <c r="A8" s="58" t="s">
        <v>983</v>
      </c>
      <c r="B8" s="58"/>
      <c r="C8" s="58"/>
      <c r="D8" s="58"/>
      <c r="E8" s="119"/>
      <c r="F8" s="119"/>
      <c r="G8" s="119"/>
      <c r="H8" s="120"/>
      <c r="I8" s="53"/>
      <c r="J8" s="628"/>
      <c r="K8" s="628"/>
      <c r="L8" s="771" t="s">
        <v>320</v>
      </c>
      <c r="M8" s="823"/>
      <c r="N8" s="823"/>
      <c r="O8" s="823"/>
      <c r="P8" s="823"/>
      <c r="Q8" s="823"/>
      <c r="R8" s="93"/>
      <c r="S8" s="93"/>
    </row>
    <row r="9" spans="1:19" ht="15.6">
      <c r="A9" s="93"/>
      <c r="B9" s="118"/>
      <c r="C9" s="118"/>
      <c r="D9" s="118"/>
      <c r="E9" s="119"/>
      <c r="F9" s="119"/>
      <c r="G9" s="119"/>
      <c r="H9" s="120"/>
      <c r="I9" s="53"/>
      <c r="J9" s="628"/>
      <c r="K9" s="628"/>
      <c r="L9" s="628"/>
      <c r="M9" s="93"/>
      <c r="N9" s="627"/>
      <c r="O9" s="93"/>
      <c r="P9" s="627"/>
      <c r="Q9" s="93"/>
      <c r="R9" s="93"/>
      <c r="S9" s="93"/>
    </row>
    <row r="10" spans="1:19" ht="19.95" customHeight="1">
      <c r="A10" s="93"/>
      <c r="B10" s="628"/>
      <c r="C10" s="628"/>
      <c r="D10" s="628"/>
      <c r="E10" s="572" t="s">
        <v>537</v>
      </c>
      <c r="F10" s="178"/>
      <c r="G10" s="178"/>
      <c r="H10" s="178"/>
      <c r="I10" s="178"/>
      <c r="J10" s="178"/>
      <c r="K10" s="645" t="s">
        <v>538</v>
      </c>
      <c r="L10" s="646"/>
      <c r="M10" s="646"/>
      <c r="N10" s="646"/>
      <c r="O10" s="646"/>
      <c r="P10" s="647"/>
      <c r="Q10" s="93"/>
      <c r="R10" s="93"/>
      <c r="S10" s="93"/>
    </row>
    <row r="11" spans="1:19" ht="19.95" customHeight="1">
      <c r="A11" s="1602" t="s">
        <v>435</v>
      </c>
      <c r="B11" s="640" t="s">
        <v>462</v>
      </c>
      <c r="C11" s="543" t="s">
        <v>50</v>
      </c>
      <c r="D11" s="545"/>
      <c r="E11" s="641" t="s">
        <v>51</v>
      </c>
      <c r="F11" s="573"/>
      <c r="G11" s="573" t="s">
        <v>52</v>
      </c>
      <c r="H11" s="573"/>
      <c r="I11" s="573" t="s">
        <v>55</v>
      </c>
      <c r="J11" s="573"/>
      <c r="K11" s="644" t="s">
        <v>180</v>
      </c>
      <c r="L11" s="644"/>
      <c r="M11" s="644" t="s">
        <v>181</v>
      </c>
      <c r="N11" s="644"/>
      <c r="O11" s="644" t="s">
        <v>55</v>
      </c>
      <c r="P11" s="644"/>
      <c r="Q11" s="93"/>
      <c r="R11" s="93"/>
      <c r="S11" s="93"/>
    </row>
    <row r="12" spans="1:19" ht="19.95" customHeight="1">
      <c r="A12" s="1603"/>
      <c r="B12" s="639"/>
      <c r="C12" s="648" t="s">
        <v>2</v>
      </c>
      <c r="D12" s="618" t="s">
        <v>3</v>
      </c>
      <c r="E12" s="582" t="s">
        <v>2</v>
      </c>
      <c r="F12" s="582" t="s">
        <v>3</v>
      </c>
      <c r="G12" s="582" t="s">
        <v>2</v>
      </c>
      <c r="H12" s="582" t="s">
        <v>3</v>
      </c>
      <c r="I12" s="582" t="s">
        <v>2</v>
      </c>
      <c r="J12" s="582" t="s">
        <v>3</v>
      </c>
      <c r="K12" s="583" t="s">
        <v>2</v>
      </c>
      <c r="L12" s="583" t="s">
        <v>3</v>
      </c>
      <c r="M12" s="583" t="s">
        <v>2</v>
      </c>
      <c r="N12" s="583" t="s">
        <v>3</v>
      </c>
      <c r="O12" s="583" t="s">
        <v>2</v>
      </c>
      <c r="P12" s="583" t="s">
        <v>3</v>
      </c>
      <c r="Q12" s="93"/>
      <c r="R12" s="93"/>
      <c r="S12" s="93"/>
    </row>
    <row r="13" spans="1:19" ht="19.95" customHeight="1">
      <c r="A13" s="312" t="s">
        <v>4</v>
      </c>
      <c r="B13" s="638" t="s">
        <v>437</v>
      </c>
      <c r="C13" s="442">
        <v>22890</v>
      </c>
      <c r="D13" s="584">
        <f>+C13/$C13</f>
        <v>1</v>
      </c>
      <c r="E13" s="442">
        <v>4414</v>
      </c>
      <c r="F13" s="584">
        <f>+E13/$C$13</f>
        <v>0.1928352992573176</v>
      </c>
      <c r="G13" s="442">
        <v>14818</v>
      </c>
      <c r="H13" s="584">
        <f>+G13/$C$13</f>
        <v>0.64735692442114456</v>
      </c>
      <c r="I13" s="442">
        <v>3658</v>
      </c>
      <c r="J13" s="584">
        <f>+I13/$C$13</f>
        <v>0.15980777632153778</v>
      </c>
      <c r="K13" s="569">
        <v>3996</v>
      </c>
      <c r="L13" s="585">
        <f>+K13/$C$13</f>
        <v>0.1745740498034076</v>
      </c>
      <c r="M13" s="569">
        <v>15236</v>
      </c>
      <c r="N13" s="585">
        <f>+M13/$C$13</f>
        <v>0.66561817387505462</v>
      </c>
      <c r="O13" s="569">
        <v>3658</v>
      </c>
      <c r="P13" s="585">
        <f>+O13/$C$13</f>
        <v>0.15980777632153778</v>
      </c>
      <c r="Q13" s="93"/>
      <c r="R13" s="93"/>
      <c r="S13" s="93"/>
    </row>
    <row r="14" spans="1:19" ht="19.95" customHeight="1">
      <c r="A14" s="313"/>
      <c r="B14" s="274" t="s">
        <v>438</v>
      </c>
      <c r="C14" s="442">
        <v>31296</v>
      </c>
      <c r="D14" s="584">
        <f>+C14/$C14</f>
        <v>1</v>
      </c>
      <c r="E14" s="442">
        <v>5301</v>
      </c>
      <c r="F14" s="584">
        <f>+E14/$C14</f>
        <v>0.16938266871165644</v>
      </c>
      <c r="G14" s="442">
        <v>22807</v>
      </c>
      <c r="H14" s="584">
        <f>+G14/$C14</f>
        <v>0.7287512781186094</v>
      </c>
      <c r="I14" s="442">
        <v>3188</v>
      </c>
      <c r="J14" s="584">
        <f>+I14/$C14</f>
        <v>0.10186605316973416</v>
      </c>
      <c r="K14" s="569">
        <v>4853</v>
      </c>
      <c r="L14" s="585">
        <f>+K14/$C14</f>
        <v>0.15506774028629858</v>
      </c>
      <c r="M14" s="569">
        <v>23255</v>
      </c>
      <c r="N14" s="585">
        <f>+M14/$C14</f>
        <v>0.74306620654396727</v>
      </c>
      <c r="O14" s="569">
        <v>3188</v>
      </c>
      <c r="P14" s="585">
        <f>+O14/$C14</f>
        <v>0.10186605316973416</v>
      </c>
      <c r="Q14" s="93"/>
      <c r="R14" s="93"/>
      <c r="S14" s="93"/>
    </row>
    <row r="15" spans="1:19" ht="19.95" customHeight="1">
      <c r="A15" s="313"/>
      <c r="B15" s="274" t="s">
        <v>439</v>
      </c>
      <c r="C15" s="442">
        <v>21892</v>
      </c>
      <c r="D15" s="584">
        <f t="shared" ref="D15:D39" si="0">+C15/$C15</f>
        <v>1</v>
      </c>
      <c r="E15" s="442">
        <v>3270</v>
      </c>
      <c r="F15" s="584">
        <f t="shared" ref="F15:F39" si="1">+E15/$C15</f>
        <v>0.14936963274255435</v>
      </c>
      <c r="G15" s="442">
        <v>16406</v>
      </c>
      <c r="H15" s="584">
        <f t="shared" ref="H15:H39" si="2">+G15/$C15</f>
        <v>0.74940617577197155</v>
      </c>
      <c r="I15" s="442">
        <v>2216</v>
      </c>
      <c r="J15" s="584">
        <f t="shared" ref="J15:J39" si="3">+I15/$C15</f>
        <v>0.10122419148547415</v>
      </c>
      <c r="K15" s="569">
        <v>2984</v>
      </c>
      <c r="L15" s="585">
        <f t="shared" ref="L15:L39" si="4">+K15/$C15</f>
        <v>0.13630549972592729</v>
      </c>
      <c r="M15" s="569">
        <v>16692</v>
      </c>
      <c r="N15" s="585">
        <f t="shared" ref="N15:N39" si="5">+M15/$C15</f>
        <v>0.76247030878859856</v>
      </c>
      <c r="O15" s="569">
        <v>2216</v>
      </c>
      <c r="P15" s="585">
        <f t="shared" ref="P15:P39" si="6">+O15/$C15</f>
        <v>0.10122419148547415</v>
      </c>
      <c r="Q15" s="93"/>
      <c r="R15" s="93"/>
      <c r="S15" s="93"/>
    </row>
    <row r="16" spans="1:19" ht="19.95" customHeight="1">
      <c r="A16" s="313"/>
      <c r="B16" s="274" t="s">
        <v>440</v>
      </c>
      <c r="C16" s="442">
        <v>29493</v>
      </c>
      <c r="D16" s="584">
        <f t="shared" si="0"/>
        <v>1</v>
      </c>
      <c r="E16" s="442">
        <v>6052</v>
      </c>
      <c r="F16" s="584">
        <f t="shared" si="1"/>
        <v>0.20520123419116401</v>
      </c>
      <c r="G16" s="442">
        <v>18560</v>
      </c>
      <c r="H16" s="584">
        <f t="shared" si="2"/>
        <v>0.62930186823992129</v>
      </c>
      <c r="I16" s="442">
        <v>4881</v>
      </c>
      <c r="J16" s="584">
        <f t="shared" si="3"/>
        <v>0.16549689756891467</v>
      </c>
      <c r="K16" s="569">
        <v>5468</v>
      </c>
      <c r="L16" s="585">
        <f t="shared" si="4"/>
        <v>0.18539992540602854</v>
      </c>
      <c r="M16" s="569">
        <v>19144</v>
      </c>
      <c r="N16" s="585">
        <f t="shared" si="5"/>
        <v>0.64910317702505682</v>
      </c>
      <c r="O16" s="569">
        <v>4881</v>
      </c>
      <c r="P16" s="585">
        <f t="shared" si="6"/>
        <v>0.16549689756891467</v>
      </c>
      <c r="Q16" s="93"/>
      <c r="R16" s="93"/>
      <c r="S16" s="93"/>
    </row>
    <row r="17" spans="1:19" ht="19.95" customHeight="1">
      <c r="A17" s="313"/>
      <c r="B17" s="274" t="s">
        <v>4</v>
      </c>
      <c r="C17" s="442">
        <v>21045</v>
      </c>
      <c r="D17" s="584">
        <f t="shared" si="0"/>
        <v>1</v>
      </c>
      <c r="E17" s="442">
        <v>4889</v>
      </c>
      <c r="F17" s="584">
        <f t="shared" si="1"/>
        <v>0.23231171299596104</v>
      </c>
      <c r="G17" s="442">
        <v>13376</v>
      </c>
      <c r="H17" s="584">
        <f t="shared" si="2"/>
        <v>0.63559040152055124</v>
      </c>
      <c r="I17" s="442">
        <v>2780</v>
      </c>
      <c r="J17" s="584">
        <f t="shared" si="3"/>
        <v>0.13209788548348778</v>
      </c>
      <c r="K17" s="569">
        <v>4446</v>
      </c>
      <c r="L17" s="585">
        <f t="shared" si="4"/>
        <v>0.2112615823235923</v>
      </c>
      <c r="M17" s="569">
        <v>13819</v>
      </c>
      <c r="N17" s="585">
        <f t="shared" si="5"/>
        <v>0.65664053219291996</v>
      </c>
      <c r="O17" s="569">
        <v>2780</v>
      </c>
      <c r="P17" s="585">
        <f t="shared" si="6"/>
        <v>0.13209788548348778</v>
      </c>
      <c r="Q17" s="93"/>
      <c r="R17" s="93"/>
      <c r="S17" s="93"/>
    </row>
    <row r="18" spans="1:19" ht="19.95" customHeight="1">
      <c r="A18" s="313"/>
      <c r="B18" s="274" t="s">
        <v>441</v>
      </c>
      <c r="C18" s="442">
        <v>26574</v>
      </c>
      <c r="D18" s="584">
        <f t="shared" si="0"/>
        <v>1</v>
      </c>
      <c r="E18" s="442">
        <v>4627</v>
      </c>
      <c r="F18" s="584">
        <f t="shared" si="1"/>
        <v>0.17411755851584254</v>
      </c>
      <c r="G18" s="442">
        <v>17256</v>
      </c>
      <c r="H18" s="584">
        <f t="shared" si="2"/>
        <v>0.649356513885753</v>
      </c>
      <c r="I18" s="442">
        <v>4691</v>
      </c>
      <c r="J18" s="584">
        <f t="shared" si="3"/>
        <v>0.17652592759840446</v>
      </c>
      <c r="K18" s="569">
        <v>4188</v>
      </c>
      <c r="L18" s="585">
        <f t="shared" si="4"/>
        <v>0.15759765184014451</v>
      </c>
      <c r="M18" s="569">
        <v>17695</v>
      </c>
      <c r="N18" s="585">
        <f t="shared" si="5"/>
        <v>0.66587642056145102</v>
      </c>
      <c r="O18" s="569">
        <v>4691</v>
      </c>
      <c r="P18" s="585">
        <f t="shared" si="6"/>
        <v>0.17652592759840446</v>
      </c>
      <c r="Q18" s="93"/>
      <c r="R18" s="93"/>
      <c r="S18" s="93"/>
    </row>
    <row r="19" spans="1:19" ht="19.95" customHeight="1">
      <c r="A19" s="313"/>
      <c r="B19" s="274" t="s">
        <v>442</v>
      </c>
      <c r="C19" s="442">
        <v>28591</v>
      </c>
      <c r="D19" s="584">
        <f t="shared" si="0"/>
        <v>1</v>
      </c>
      <c r="E19" s="442">
        <v>5730</v>
      </c>
      <c r="F19" s="584">
        <f t="shared" si="1"/>
        <v>0.20041271728865728</v>
      </c>
      <c r="G19" s="442">
        <v>18953</v>
      </c>
      <c r="H19" s="584">
        <f t="shared" si="2"/>
        <v>0.66290091287468089</v>
      </c>
      <c r="I19" s="442">
        <v>3908</v>
      </c>
      <c r="J19" s="584">
        <f t="shared" si="3"/>
        <v>0.13668636983666188</v>
      </c>
      <c r="K19" s="569">
        <v>5045</v>
      </c>
      <c r="L19" s="585">
        <f t="shared" si="4"/>
        <v>0.17645412892168863</v>
      </c>
      <c r="M19" s="569">
        <v>19638</v>
      </c>
      <c r="N19" s="585">
        <f t="shared" si="5"/>
        <v>0.68685950124164952</v>
      </c>
      <c r="O19" s="569">
        <v>3908</v>
      </c>
      <c r="P19" s="585">
        <f t="shared" si="6"/>
        <v>0.13668636983666188</v>
      </c>
      <c r="Q19" s="93"/>
      <c r="R19" s="93"/>
      <c r="S19" s="93"/>
    </row>
    <row r="20" spans="1:19" ht="19.95" customHeight="1">
      <c r="A20" s="638"/>
      <c r="B20" s="280" t="s">
        <v>443</v>
      </c>
      <c r="C20" s="550">
        <v>181781</v>
      </c>
      <c r="D20" s="586">
        <f t="shared" si="0"/>
        <v>1</v>
      </c>
      <c r="E20" s="550">
        <v>34283</v>
      </c>
      <c r="F20" s="586">
        <f t="shared" si="1"/>
        <v>0.18859506769134288</v>
      </c>
      <c r="G20" s="550">
        <v>122176</v>
      </c>
      <c r="H20" s="586">
        <f t="shared" si="2"/>
        <v>0.67210544556361773</v>
      </c>
      <c r="I20" s="550">
        <v>25322</v>
      </c>
      <c r="J20" s="586">
        <f t="shared" si="3"/>
        <v>0.13929948674503936</v>
      </c>
      <c r="K20" s="589">
        <v>30980</v>
      </c>
      <c r="L20" s="588">
        <f t="shared" si="4"/>
        <v>0.1704248518822099</v>
      </c>
      <c r="M20" s="589">
        <v>125479</v>
      </c>
      <c r="N20" s="588">
        <f t="shared" si="5"/>
        <v>0.69027566137275076</v>
      </c>
      <c r="O20" s="589">
        <v>25322</v>
      </c>
      <c r="P20" s="588">
        <f t="shared" si="6"/>
        <v>0.13929948674503936</v>
      </c>
      <c r="Q20" s="93"/>
      <c r="R20" s="93"/>
      <c r="S20" s="93"/>
    </row>
    <row r="21" spans="1:19" ht="19.95" customHeight="1">
      <c r="A21" s="312" t="s">
        <v>5</v>
      </c>
      <c r="B21" s="274" t="s">
        <v>444</v>
      </c>
      <c r="C21" s="442">
        <v>35735</v>
      </c>
      <c r="D21" s="584">
        <f t="shared" si="0"/>
        <v>1</v>
      </c>
      <c r="E21" s="442">
        <v>2631</v>
      </c>
      <c r="F21" s="584">
        <f t="shared" si="1"/>
        <v>7.3625297327550021E-2</v>
      </c>
      <c r="G21" s="442">
        <v>31256</v>
      </c>
      <c r="H21" s="584">
        <f t="shared" si="2"/>
        <v>0.87466069679585845</v>
      </c>
      <c r="I21" s="442">
        <v>1848</v>
      </c>
      <c r="J21" s="584">
        <f t="shared" si="3"/>
        <v>5.1714005876591577E-2</v>
      </c>
      <c r="K21" s="569">
        <v>2352</v>
      </c>
      <c r="L21" s="585">
        <f t="shared" si="4"/>
        <v>6.5817825661116547E-2</v>
      </c>
      <c r="M21" s="569">
        <v>31535</v>
      </c>
      <c r="N21" s="585">
        <f t="shared" si="5"/>
        <v>0.88246816846229192</v>
      </c>
      <c r="O21" s="569">
        <v>1848</v>
      </c>
      <c r="P21" s="585">
        <f t="shared" si="6"/>
        <v>5.1714005876591577E-2</v>
      </c>
      <c r="Q21" s="93"/>
      <c r="R21" s="93"/>
      <c r="S21" s="93"/>
    </row>
    <row r="22" spans="1:19" ht="19.95" customHeight="1">
      <c r="A22" s="313"/>
      <c r="B22" s="274" t="s">
        <v>445</v>
      </c>
      <c r="C22" s="442">
        <v>25894</v>
      </c>
      <c r="D22" s="584">
        <f t="shared" si="0"/>
        <v>1</v>
      </c>
      <c r="E22" s="442">
        <v>5158</v>
      </c>
      <c r="F22" s="584">
        <f t="shared" si="1"/>
        <v>0.19919672511006412</v>
      </c>
      <c r="G22" s="442">
        <v>16864</v>
      </c>
      <c r="H22" s="584">
        <f t="shared" si="2"/>
        <v>0.65127056460956201</v>
      </c>
      <c r="I22" s="442">
        <v>3872</v>
      </c>
      <c r="J22" s="584">
        <f t="shared" si="3"/>
        <v>0.14953271028037382</v>
      </c>
      <c r="K22" s="569">
        <v>4591</v>
      </c>
      <c r="L22" s="585">
        <f t="shared" si="4"/>
        <v>0.17729976056229244</v>
      </c>
      <c r="M22" s="569">
        <v>17431</v>
      </c>
      <c r="N22" s="585">
        <f t="shared" si="5"/>
        <v>0.6731675291573338</v>
      </c>
      <c r="O22" s="569">
        <v>3872</v>
      </c>
      <c r="P22" s="585">
        <f t="shared" si="6"/>
        <v>0.14953271028037382</v>
      </c>
      <c r="Q22" s="93"/>
      <c r="R22" s="93"/>
      <c r="S22" s="93"/>
    </row>
    <row r="23" spans="1:19" ht="19.95" customHeight="1">
      <c r="A23" s="313"/>
      <c r="B23" s="274" t="s">
        <v>446</v>
      </c>
      <c r="C23" s="442">
        <v>29564</v>
      </c>
      <c r="D23" s="584">
        <f t="shared" si="0"/>
        <v>1</v>
      </c>
      <c r="E23" s="442">
        <v>6047</v>
      </c>
      <c r="F23" s="584">
        <f t="shared" si="1"/>
        <v>0.20453930455959951</v>
      </c>
      <c r="G23" s="442">
        <v>19358</v>
      </c>
      <c r="H23" s="584">
        <f t="shared" si="2"/>
        <v>0.65478284399945885</v>
      </c>
      <c r="I23" s="442">
        <v>4159</v>
      </c>
      <c r="J23" s="584">
        <f t="shared" si="3"/>
        <v>0.14067785144094169</v>
      </c>
      <c r="K23" s="569">
        <v>5432</v>
      </c>
      <c r="L23" s="585">
        <f t="shared" si="4"/>
        <v>0.18373697740495196</v>
      </c>
      <c r="M23" s="569">
        <v>19973</v>
      </c>
      <c r="N23" s="585">
        <f t="shared" si="5"/>
        <v>0.67558517115410632</v>
      </c>
      <c r="O23" s="569">
        <v>4159</v>
      </c>
      <c r="P23" s="585">
        <f t="shared" si="6"/>
        <v>0.14067785144094169</v>
      </c>
      <c r="Q23" s="93"/>
      <c r="R23" s="93"/>
      <c r="S23" s="93"/>
    </row>
    <row r="24" spans="1:19" ht="19.95" customHeight="1">
      <c r="A24" s="313"/>
      <c r="B24" s="274" t="s">
        <v>447</v>
      </c>
      <c r="C24" s="442">
        <v>31138</v>
      </c>
      <c r="D24" s="584">
        <f t="shared" si="0"/>
        <v>1</v>
      </c>
      <c r="E24" s="442">
        <v>6072</v>
      </c>
      <c r="F24" s="584">
        <f t="shared" si="1"/>
        <v>0.19500289035904683</v>
      </c>
      <c r="G24" s="442">
        <v>20289</v>
      </c>
      <c r="H24" s="584">
        <f t="shared" si="2"/>
        <v>0.65158327445564901</v>
      </c>
      <c r="I24" s="442">
        <v>4777</v>
      </c>
      <c r="J24" s="584">
        <f t="shared" si="3"/>
        <v>0.15341383518530413</v>
      </c>
      <c r="K24" s="569">
        <v>5470</v>
      </c>
      <c r="L24" s="585">
        <f t="shared" si="4"/>
        <v>0.17566959984584751</v>
      </c>
      <c r="M24" s="569">
        <v>20891</v>
      </c>
      <c r="N24" s="585">
        <f t="shared" si="5"/>
        <v>0.67091656496884833</v>
      </c>
      <c r="O24" s="569">
        <v>4777</v>
      </c>
      <c r="P24" s="585">
        <f t="shared" si="6"/>
        <v>0.15341383518530413</v>
      </c>
      <c r="Q24" s="93"/>
      <c r="R24" s="93"/>
      <c r="S24" s="93"/>
    </row>
    <row r="25" spans="1:19" ht="19.95" customHeight="1">
      <c r="A25" s="313"/>
      <c r="B25" s="274" t="s">
        <v>448</v>
      </c>
      <c r="C25" s="442">
        <v>26397</v>
      </c>
      <c r="D25" s="584">
        <f t="shared" si="0"/>
        <v>1</v>
      </c>
      <c r="E25" s="442">
        <v>3067</v>
      </c>
      <c r="F25" s="584">
        <f t="shared" si="1"/>
        <v>0.11618744554305413</v>
      </c>
      <c r="G25" s="442">
        <v>21035</v>
      </c>
      <c r="H25" s="584">
        <f t="shared" si="2"/>
        <v>0.79687085653672762</v>
      </c>
      <c r="I25" s="442">
        <v>2295</v>
      </c>
      <c r="J25" s="584">
        <f t="shared" si="3"/>
        <v>8.6941697920218206E-2</v>
      </c>
      <c r="K25" s="569">
        <v>2784</v>
      </c>
      <c r="L25" s="585">
        <f t="shared" si="4"/>
        <v>0.10546653028753268</v>
      </c>
      <c r="M25" s="569">
        <v>21318</v>
      </c>
      <c r="N25" s="585">
        <f t="shared" si="5"/>
        <v>0.80759177179224917</v>
      </c>
      <c r="O25" s="569">
        <v>2295</v>
      </c>
      <c r="P25" s="585">
        <f t="shared" si="6"/>
        <v>8.6941697920218206E-2</v>
      </c>
      <c r="Q25" s="93"/>
      <c r="R25" s="93"/>
      <c r="S25" s="93"/>
    </row>
    <row r="26" spans="1:19" ht="19.95" customHeight="1">
      <c r="A26" s="313"/>
      <c r="B26" s="274" t="s">
        <v>449</v>
      </c>
      <c r="C26" s="442">
        <v>22493</v>
      </c>
      <c r="D26" s="584">
        <f t="shared" si="0"/>
        <v>1</v>
      </c>
      <c r="E26" s="442">
        <v>3741</v>
      </c>
      <c r="F26" s="584">
        <f t="shared" si="1"/>
        <v>0.16631841017205354</v>
      </c>
      <c r="G26" s="442">
        <v>15771</v>
      </c>
      <c r="H26" s="584">
        <f t="shared" si="2"/>
        <v>0.7011514693460188</v>
      </c>
      <c r="I26" s="442">
        <v>2981</v>
      </c>
      <c r="J26" s="584">
        <f t="shared" si="3"/>
        <v>0.13253012048192772</v>
      </c>
      <c r="K26" s="569">
        <v>3374</v>
      </c>
      <c r="L26" s="585">
        <f t="shared" si="4"/>
        <v>0.15000222291379539</v>
      </c>
      <c r="M26" s="569">
        <v>16138</v>
      </c>
      <c r="N26" s="585">
        <f t="shared" si="5"/>
        <v>0.71746765660427692</v>
      </c>
      <c r="O26" s="569">
        <v>2981</v>
      </c>
      <c r="P26" s="585">
        <f t="shared" si="6"/>
        <v>0.13253012048192772</v>
      </c>
      <c r="Q26" s="93"/>
      <c r="R26" s="93"/>
      <c r="S26" s="93"/>
    </row>
    <row r="27" spans="1:19" ht="19.95" customHeight="1">
      <c r="A27" s="313"/>
      <c r="B27" s="274" t="s">
        <v>450</v>
      </c>
      <c r="C27" s="442">
        <v>31796</v>
      </c>
      <c r="D27" s="584">
        <f t="shared" si="0"/>
        <v>1</v>
      </c>
      <c r="E27" s="442">
        <v>3332</v>
      </c>
      <c r="F27" s="584">
        <f t="shared" si="1"/>
        <v>0.10479305573028054</v>
      </c>
      <c r="G27" s="442">
        <v>23898</v>
      </c>
      <c r="H27" s="584">
        <f t="shared" si="2"/>
        <v>0.75160397534281043</v>
      </c>
      <c r="I27" s="442">
        <v>4566</v>
      </c>
      <c r="J27" s="584">
        <f t="shared" si="3"/>
        <v>0.14360296892690905</v>
      </c>
      <c r="K27" s="569">
        <v>2955</v>
      </c>
      <c r="L27" s="585">
        <f t="shared" si="4"/>
        <v>9.2936218392250594E-2</v>
      </c>
      <c r="M27" s="569">
        <v>24275</v>
      </c>
      <c r="N27" s="585">
        <f t="shared" si="5"/>
        <v>0.76346081268084032</v>
      </c>
      <c r="O27" s="569">
        <v>4566</v>
      </c>
      <c r="P27" s="585">
        <f t="shared" si="6"/>
        <v>0.14360296892690905</v>
      </c>
      <c r="Q27" s="93"/>
      <c r="R27" s="93"/>
      <c r="S27" s="93"/>
    </row>
    <row r="28" spans="1:19" ht="19.95" customHeight="1">
      <c r="A28" s="313"/>
      <c r="B28" s="274" t="s">
        <v>451</v>
      </c>
      <c r="C28" s="442">
        <v>21581</v>
      </c>
      <c r="D28" s="584">
        <f t="shared" si="0"/>
        <v>1</v>
      </c>
      <c r="E28" s="442">
        <v>3408</v>
      </c>
      <c r="F28" s="584">
        <f t="shared" si="1"/>
        <v>0.15791668597377323</v>
      </c>
      <c r="G28" s="442">
        <v>15205</v>
      </c>
      <c r="H28" s="584">
        <f t="shared" si="2"/>
        <v>0.7045549325795839</v>
      </c>
      <c r="I28" s="442">
        <v>2968</v>
      </c>
      <c r="J28" s="584">
        <f t="shared" si="3"/>
        <v>0.13752838144664287</v>
      </c>
      <c r="K28" s="569">
        <v>3061</v>
      </c>
      <c r="L28" s="585">
        <f t="shared" si="4"/>
        <v>0.14183772763078634</v>
      </c>
      <c r="M28" s="569">
        <v>15552</v>
      </c>
      <c r="N28" s="585">
        <f t="shared" si="5"/>
        <v>0.7206338909225708</v>
      </c>
      <c r="O28" s="569">
        <v>2968</v>
      </c>
      <c r="P28" s="585">
        <f t="shared" si="6"/>
        <v>0.13752838144664287</v>
      </c>
      <c r="Q28" s="93"/>
      <c r="R28" s="93"/>
      <c r="S28" s="93"/>
    </row>
    <row r="29" spans="1:19" ht="19.95" customHeight="1">
      <c r="A29" s="638"/>
      <c r="B29" s="280" t="s">
        <v>452</v>
      </c>
      <c r="C29" s="550">
        <v>224598</v>
      </c>
      <c r="D29" s="586">
        <f t="shared" si="0"/>
        <v>1</v>
      </c>
      <c r="E29" s="550">
        <v>33456</v>
      </c>
      <c r="F29" s="586">
        <f t="shared" si="1"/>
        <v>0.14895947426067907</v>
      </c>
      <c r="G29" s="550">
        <v>163676</v>
      </c>
      <c r="H29" s="586">
        <f t="shared" si="2"/>
        <v>0.7287509238728751</v>
      </c>
      <c r="I29" s="550">
        <v>27466</v>
      </c>
      <c r="J29" s="586">
        <f t="shared" si="3"/>
        <v>0.12228960186644583</v>
      </c>
      <c r="K29" s="589">
        <v>30019</v>
      </c>
      <c r="L29" s="588">
        <f t="shared" si="4"/>
        <v>0.13365657752963073</v>
      </c>
      <c r="M29" s="589">
        <v>167113</v>
      </c>
      <c r="N29" s="588">
        <f t="shared" si="5"/>
        <v>0.74405382060392344</v>
      </c>
      <c r="O29" s="589">
        <v>27466</v>
      </c>
      <c r="P29" s="588">
        <f t="shared" si="6"/>
        <v>0.12228960186644583</v>
      </c>
      <c r="Q29" s="93"/>
      <c r="R29" s="93"/>
      <c r="S29" s="93"/>
    </row>
    <row r="30" spans="1:19" ht="19.95" customHeight="1">
      <c r="A30" s="961" t="s">
        <v>6</v>
      </c>
      <c r="B30" s="274" t="s">
        <v>453</v>
      </c>
      <c r="C30" s="442">
        <v>29271</v>
      </c>
      <c r="D30" s="584">
        <f t="shared" si="0"/>
        <v>1</v>
      </c>
      <c r="E30" s="442">
        <v>6003</v>
      </c>
      <c r="F30" s="584">
        <f t="shared" si="1"/>
        <v>0.20508352977349595</v>
      </c>
      <c r="G30" s="442">
        <v>18134</v>
      </c>
      <c r="H30" s="584">
        <f t="shared" si="2"/>
        <v>0.61952102763827677</v>
      </c>
      <c r="I30" s="442">
        <v>5134</v>
      </c>
      <c r="J30" s="584">
        <f t="shared" si="3"/>
        <v>0.17539544258822726</v>
      </c>
      <c r="K30" s="569">
        <v>5293</v>
      </c>
      <c r="L30" s="585">
        <f t="shared" si="4"/>
        <v>0.18082744012845478</v>
      </c>
      <c r="M30" s="569">
        <v>18844</v>
      </c>
      <c r="N30" s="585">
        <f t="shared" si="5"/>
        <v>0.64377711728331799</v>
      </c>
      <c r="O30" s="569">
        <v>5134</v>
      </c>
      <c r="P30" s="585">
        <f t="shared" si="6"/>
        <v>0.17539544258822726</v>
      </c>
      <c r="Q30" s="93"/>
      <c r="R30" s="93"/>
      <c r="S30" s="93"/>
    </row>
    <row r="31" spans="1:19" ht="19.95" customHeight="1">
      <c r="A31" s="962"/>
      <c r="B31" s="274" t="s">
        <v>454</v>
      </c>
      <c r="C31" s="442">
        <v>28179</v>
      </c>
      <c r="D31" s="584">
        <f t="shared" si="0"/>
        <v>1</v>
      </c>
      <c r="E31" s="442">
        <v>4771</v>
      </c>
      <c r="F31" s="584">
        <f t="shared" si="1"/>
        <v>0.16931047943504027</v>
      </c>
      <c r="G31" s="442">
        <v>20312</v>
      </c>
      <c r="H31" s="584">
        <f t="shared" si="2"/>
        <v>0.72082046914368858</v>
      </c>
      <c r="I31" s="442">
        <v>3096</v>
      </c>
      <c r="J31" s="584">
        <f t="shared" si="3"/>
        <v>0.10986905142127117</v>
      </c>
      <c r="K31" s="569">
        <v>4324</v>
      </c>
      <c r="L31" s="585">
        <f t="shared" si="4"/>
        <v>0.15344760282479861</v>
      </c>
      <c r="M31" s="569">
        <v>20759</v>
      </c>
      <c r="N31" s="585">
        <f t="shared" si="5"/>
        <v>0.73668334575393024</v>
      </c>
      <c r="O31" s="569">
        <v>3096</v>
      </c>
      <c r="P31" s="585">
        <f t="shared" si="6"/>
        <v>0.10986905142127117</v>
      </c>
      <c r="Q31" s="93"/>
      <c r="R31" s="93"/>
      <c r="S31" s="93"/>
    </row>
    <row r="32" spans="1:19" ht="19.95" customHeight="1">
      <c r="A32" s="962"/>
      <c r="B32" s="274" t="s">
        <v>455</v>
      </c>
      <c r="C32" s="442">
        <v>33060</v>
      </c>
      <c r="D32" s="584">
        <f t="shared" si="0"/>
        <v>1</v>
      </c>
      <c r="E32" s="442">
        <v>7444</v>
      </c>
      <c r="F32" s="584">
        <f t="shared" si="1"/>
        <v>0.22516636418632788</v>
      </c>
      <c r="G32" s="442">
        <v>21049</v>
      </c>
      <c r="H32" s="584">
        <f t="shared" si="2"/>
        <v>0.63669086509376893</v>
      </c>
      <c r="I32" s="442">
        <v>4567</v>
      </c>
      <c r="J32" s="584">
        <f t="shared" si="3"/>
        <v>0.13814277071990322</v>
      </c>
      <c r="K32" s="569">
        <v>6689</v>
      </c>
      <c r="L32" s="585">
        <f t="shared" si="4"/>
        <v>0.20232909860859044</v>
      </c>
      <c r="M32" s="569">
        <v>21804</v>
      </c>
      <c r="N32" s="585">
        <f t="shared" si="5"/>
        <v>0.6595281306715064</v>
      </c>
      <c r="O32" s="569">
        <v>4567</v>
      </c>
      <c r="P32" s="585">
        <f t="shared" si="6"/>
        <v>0.13814277071990322</v>
      </c>
      <c r="Q32" s="93"/>
      <c r="R32" s="93"/>
      <c r="S32" s="93"/>
    </row>
    <row r="33" spans="1:19" ht="19.95" customHeight="1">
      <c r="A33" s="962"/>
      <c r="B33" s="274" t="s">
        <v>456</v>
      </c>
      <c r="C33" s="442">
        <v>30240</v>
      </c>
      <c r="D33" s="584">
        <f t="shared" si="0"/>
        <v>1</v>
      </c>
      <c r="E33" s="442">
        <v>4482</v>
      </c>
      <c r="F33" s="584">
        <f t="shared" si="1"/>
        <v>0.14821428571428572</v>
      </c>
      <c r="G33" s="442">
        <v>21641</v>
      </c>
      <c r="H33" s="584">
        <f t="shared" si="2"/>
        <v>0.71564153439153444</v>
      </c>
      <c r="I33" s="442">
        <v>4117</v>
      </c>
      <c r="J33" s="584">
        <f t="shared" si="3"/>
        <v>0.1361441798941799</v>
      </c>
      <c r="K33" s="569">
        <v>4090</v>
      </c>
      <c r="L33" s="585">
        <f t="shared" si="4"/>
        <v>0.13525132275132276</v>
      </c>
      <c r="M33" s="569">
        <v>22033</v>
      </c>
      <c r="N33" s="585">
        <f t="shared" si="5"/>
        <v>0.72860449735449739</v>
      </c>
      <c r="O33" s="569">
        <v>4117</v>
      </c>
      <c r="P33" s="585">
        <f t="shared" si="6"/>
        <v>0.1361441798941799</v>
      </c>
      <c r="Q33" s="93"/>
      <c r="R33" s="93"/>
      <c r="S33" s="93"/>
    </row>
    <row r="34" spans="1:19" ht="19.95" customHeight="1">
      <c r="A34" s="962"/>
      <c r="B34" s="274" t="s">
        <v>457</v>
      </c>
      <c r="C34" s="442">
        <v>29192</v>
      </c>
      <c r="D34" s="584">
        <f t="shared" si="0"/>
        <v>1</v>
      </c>
      <c r="E34" s="442">
        <v>5949</v>
      </c>
      <c r="F34" s="584">
        <f t="shared" si="1"/>
        <v>0.20378870923540696</v>
      </c>
      <c r="G34" s="442">
        <v>18347</v>
      </c>
      <c r="H34" s="584">
        <f t="shared" si="2"/>
        <v>0.62849410797478766</v>
      </c>
      <c r="I34" s="442">
        <v>4896</v>
      </c>
      <c r="J34" s="584">
        <f t="shared" si="3"/>
        <v>0.16771718278980544</v>
      </c>
      <c r="K34" s="569">
        <v>5339</v>
      </c>
      <c r="L34" s="585">
        <f t="shared" si="4"/>
        <v>0.18289257330775555</v>
      </c>
      <c r="M34" s="569">
        <v>18957</v>
      </c>
      <c r="N34" s="585">
        <f t="shared" si="5"/>
        <v>0.64939024390243905</v>
      </c>
      <c r="O34" s="569">
        <v>4896</v>
      </c>
      <c r="P34" s="585">
        <f t="shared" si="6"/>
        <v>0.16771718278980544</v>
      </c>
      <c r="Q34" s="93"/>
      <c r="R34" s="93"/>
      <c r="S34" s="93"/>
    </row>
    <row r="35" spans="1:19" ht="19.95" customHeight="1">
      <c r="A35" s="962"/>
      <c r="B35" s="274" t="s">
        <v>458</v>
      </c>
      <c r="C35" s="442">
        <v>23319</v>
      </c>
      <c r="D35" s="584">
        <f t="shared" si="0"/>
        <v>1</v>
      </c>
      <c r="E35" s="442">
        <v>4718</v>
      </c>
      <c r="F35" s="584">
        <f t="shared" si="1"/>
        <v>0.20232428491787813</v>
      </c>
      <c r="G35" s="442">
        <v>14725</v>
      </c>
      <c r="H35" s="584">
        <f t="shared" si="2"/>
        <v>0.63145932501393709</v>
      </c>
      <c r="I35" s="442">
        <v>3876</v>
      </c>
      <c r="J35" s="584">
        <f t="shared" si="3"/>
        <v>0.16621639006818476</v>
      </c>
      <c r="K35" s="569">
        <v>4207</v>
      </c>
      <c r="L35" s="585">
        <f t="shared" si="4"/>
        <v>0.1804108237917578</v>
      </c>
      <c r="M35" s="569">
        <v>15236</v>
      </c>
      <c r="N35" s="585">
        <f t="shared" si="5"/>
        <v>0.65337278614005745</v>
      </c>
      <c r="O35" s="569">
        <v>3876</v>
      </c>
      <c r="P35" s="585">
        <f t="shared" si="6"/>
        <v>0.16621639006818476</v>
      </c>
      <c r="Q35" s="93"/>
      <c r="R35" s="93"/>
      <c r="S35" s="93"/>
    </row>
    <row r="36" spans="1:19" ht="19.95" customHeight="1">
      <c r="A36" s="962"/>
      <c r="B36" s="274" t="s">
        <v>459</v>
      </c>
      <c r="C36" s="442">
        <v>28400</v>
      </c>
      <c r="D36" s="584">
        <f t="shared" si="0"/>
        <v>1</v>
      </c>
      <c r="E36" s="442">
        <v>4881</v>
      </c>
      <c r="F36" s="584">
        <f t="shared" si="1"/>
        <v>0.17186619718309859</v>
      </c>
      <c r="G36" s="442">
        <v>19361</v>
      </c>
      <c r="H36" s="584">
        <f t="shared" si="2"/>
        <v>0.68172535211267604</v>
      </c>
      <c r="I36" s="442">
        <v>4158</v>
      </c>
      <c r="J36" s="584">
        <f t="shared" si="3"/>
        <v>0.14640845070422534</v>
      </c>
      <c r="K36" s="569">
        <v>4403</v>
      </c>
      <c r="L36" s="585">
        <f t="shared" si="4"/>
        <v>0.15503521126760564</v>
      </c>
      <c r="M36" s="569">
        <v>19839</v>
      </c>
      <c r="N36" s="585">
        <f t="shared" si="5"/>
        <v>0.69855633802816897</v>
      </c>
      <c r="O36" s="569">
        <v>4158</v>
      </c>
      <c r="P36" s="585">
        <f t="shared" si="6"/>
        <v>0.14640845070422534</v>
      </c>
      <c r="Q36" s="93"/>
      <c r="R36" s="93"/>
      <c r="S36" s="93"/>
    </row>
    <row r="37" spans="1:19" ht="19.95" customHeight="1">
      <c r="A37" s="962"/>
      <c r="B37" s="274" t="s">
        <v>460</v>
      </c>
      <c r="C37" s="442">
        <v>27600</v>
      </c>
      <c r="D37" s="584">
        <f t="shared" si="0"/>
        <v>1</v>
      </c>
      <c r="E37" s="442">
        <v>5525</v>
      </c>
      <c r="F37" s="584">
        <f t="shared" si="1"/>
        <v>0.20018115942028986</v>
      </c>
      <c r="G37" s="442">
        <v>19084</v>
      </c>
      <c r="H37" s="584">
        <f t="shared" si="2"/>
        <v>0.69144927536231882</v>
      </c>
      <c r="I37" s="442">
        <v>2991</v>
      </c>
      <c r="J37" s="584">
        <f t="shared" si="3"/>
        <v>0.1083695652173913</v>
      </c>
      <c r="K37" s="569">
        <v>5134</v>
      </c>
      <c r="L37" s="585">
        <f t="shared" si="4"/>
        <v>0.1860144927536232</v>
      </c>
      <c r="M37" s="569">
        <v>19475</v>
      </c>
      <c r="N37" s="585">
        <f t="shared" si="5"/>
        <v>0.70561594202898548</v>
      </c>
      <c r="O37" s="569">
        <v>2991</v>
      </c>
      <c r="P37" s="585">
        <f t="shared" si="6"/>
        <v>0.1083695652173913</v>
      </c>
      <c r="Q37" s="93"/>
      <c r="R37" s="93"/>
      <c r="S37" s="93"/>
    </row>
    <row r="38" spans="1:19" ht="19.95" customHeight="1">
      <c r="A38" s="963"/>
      <c r="B38" s="280" t="s">
        <v>461</v>
      </c>
      <c r="C38" s="550">
        <v>229261</v>
      </c>
      <c r="D38" s="586">
        <f t="shared" si="0"/>
        <v>1</v>
      </c>
      <c r="E38" s="550">
        <v>43773</v>
      </c>
      <c r="F38" s="586">
        <f t="shared" si="1"/>
        <v>0.19093086046034868</v>
      </c>
      <c r="G38" s="550">
        <v>152653</v>
      </c>
      <c r="H38" s="586">
        <f t="shared" si="2"/>
        <v>0.66584809452981542</v>
      </c>
      <c r="I38" s="550">
        <v>32835</v>
      </c>
      <c r="J38" s="586">
        <f t="shared" si="3"/>
        <v>0.14322104500983596</v>
      </c>
      <c r="K38" s="589">
        <v>39479</v>
      </c>
      <c r="L38" s="588">
        <f t="shared" si="4"/>
        <v>0.17220111575889488</v>
      </c>
      <c r="M38" s="589">
        <v>156947</v>
      </c>
      <c r="N38" s="588">
        <f t="shared" si="5"/>
        <v>0.68457783923126914</v>
      </c>
      <c r="O38" s="589">
        <v>32835</v>
      </c>
      <c r="P38" s="588">
        <f t="shared" si="6"/>
        <v>0.14322104500983596</v>
      </c>
      <c r="Q38" s="93"/>
      <c r="R38" s="93"/>
      <c r="S38" s="93"/>
    </row>
    <row r="39" spans="1:19" ht="19.95" customHeight="1">
      <c r="A39" s="96" t="s">
        <v>1</v>
      </c>
      <c r="B39" s="96"/>
      <c r="C39" s="550">
        <f>+C38+C29+C20</f>
        <v>635640</v>
      </c>
      <c r="D39" s="586">
        <f t="shared" si="0"/>
        <v>1</v>
      </c>
      <c r="E39" s="550">
        <f>+E38+E29+E20</f>
        <v>111512</v>
      </c>
      <c r="F39" s="586">
        <f t="shared" si="1"/>
        <v>0.17543263482474356</v>
      </c>
      <c r="G39" s="550">
        <f>+G38+G29+G20</f>
        <v>438505</v>
      </c>
      <c r="H39" s="586">
        <f t="shared" si="2"/>
        <v>0.68986375936064437</v>
      </c>
      <c r="I39" s="550">
        <f>+I38+I29+I20</f>
        <v>85623</v>
      </c>
      <c r="J39" s="586">
        <f t="shared" si="3"/>
        <v>0.13470360581461205</v>
      </c>
      <c r="K39" s="589">
        <f>+K38+K29+K20</f>
        <v>100478</v>
      </c>
      <c r="L39" s="588">
        <f t="shared" si="4"/>
        <v>0.1580737524384872</v>
      </c>
      <c r="M39" s="589">
        <f>+M38+M29+M20</f>
        <v>449539</v>
      </c>
      <c r="N39" s="588">
        <f t="shared" si="5"/>
        <v>0.70722264174690075</v>
      </c>
      <c r="O39" s="589">
        <f>+O38+O29+O20</f>
        <v>85623</v>
      </c>
      <c r="P39" s="588">
        <f t="shared" si="6"/>
        <v>0.13470360581461205</v>
      </c>
      <c r="Q39" s="93"/>
      <c r="R39" s="93"/>
      <c r="S39" s="93"/>
    </row>
    <row r="40" spans="1:19" ht="4.5" customHeight="1">
      <c r="A40" s="300"/>
      <c r="B40" s="300"/>
      <c r="C40" s="300"/>
      <c r="D40" s="300"/>
      <c r="E40" s="300"/>
      <c r="F40" s="300"/>
      <c r="G40" s="300"/>
      <c r="H40" s="300"/>
      <c r="I40" s="300"/>
      <c r="J40" s="300"/>
      <c r="K40" s="569"/>
      <c r="L40" s="585"/>
      <c r="M40" s="569"/>
      <c r="N40" s="585"/>
      <c r="O40" s="569"/>
      <c r="P40" s="585"/>
      <c r="Q40" s="93"/>
      <c r="R40" s="93"/>
      <c r="S40" s="93"/>
    </row>
    <row r="41" spans="1:19" ht="19.95" customHeight="1">
      <c r="A41" s="825" t="s">
        <v>26</v>
      </c>
      <c r="B41" s="826"/>
      <c r="C41" s="824">
        <v>5466000</v>
      </c>
      <c r="D41" s="586">
        <v>1</v>
      </c>
      <c r="E41" s="550">
        <v>1026922</v>
      </c>
      <c r="F41" s="586">
        <v>0.18787449688986463</v>
      </c>
      <c r="G41" s="550">
        <v>3382998</v>
      </c>
      <c r="H41" s="586">
        <v>0.61891657519209664</v>
      </c>
      <c r="I41" s="550">
        <v>1056080</v>
      </c>
      <c r="J41" s="586">
        <v>0.19320892791803879</v>
      </c>
      <c r="K41" s="589">
        <v>916783</v>
      </c>
      <c r="L41" s="588">
        <v>0.16772466154409074</v>
      </c>
      <c r="M41" s="589">
        <v>3493137</v>
      </c>
      <c r="N41" s="588">
        <v>0.6390664105378705</v>
      </c>
      <c r="O41" s="589">
        <v>1056080</v>
      </c>
      <c r="P41" s="588">
        <v>0.19320892791803879</v>
      </c>
      <c r="Q41" s="93"/>
      <c r="R41" s="93"/>
      <c r="S41" s="93"/>
    </row>
    <row r="42" spans="1:19">
      <c r="A42" s="93"/>
      <c r="B42" s="93"/>
      <c r="C42" s="40"/>
      <c r="D42" s="575"/>
      <c r="E42" s="40"/>
      <c r="F42" s="575"/>
      <c r="G42" s="40"/>
      <c r="H42" s="575"/>
      <c r="I42" s="40"/>
      <c r="J42" s="575"/>
      <c r="K42" s="40"/>
      <c r="L42" s="575"/>
      <c r="M42" s="40"/>
      <c r="N42" s="575"/>
      <c r="O42" s="40"/>
      <c r="P42" s="575"/>
      <c r="Q42" s="93"/>
      <c r="R42" s="93"/>
      <c r="S42" s="93"/>
    </row>
    <row r="43" spans="1:19" ht="19.95" customHeight="1">
      <c r="A43" s="52" t="s">
        <v>49</v>
      </c>
      <c r="B43" s="52" t="s">
        <v>465</v>
      </c>
      <c r="C43" s="777"/>
      <c r="D43" s="777"/>
      <c r="E43" s="777"/>
      <c r="F43" s="777"/>
      <c r="G43" s="777"/>
      <c r="H43" s="777"/>
      <c r="I43" s="52" t="s">
        <v>185</v>
      </c>
      <c r="J43" s="777"/>
      <c r="K43" s="777"/>
      <c r="L43" s="777"/>
      <c r="M43" s="777"/>
      <c r="N43" s="777"/>
      <c r="O43" s="52" t="s">
        <v>185</v>
      </c>
      <c r="P43" s="777"/>
      <c r="Q43" s="93"/>
      <c r="R43" s="93"/>
      <c r="S43" s="93"/>
    </row>
    <row r="44" spans="1:19" ht="15.6">
      <c r="A44" s="52"/>
      <c r="B44" s="52"/>
      <c r="C44" s="777"/>
      <c r="D44" s="777"/>
      <c r="E44" s="777"/>
      <c r="F44" s="777"/>
      <c r="G44" s="777"/>
      <c r="H44" s="777"/>
      <c r="I44" s="777"/>
      <c r="J44" s="777"/>
      <c r="K44" s="777"/>
      <c r="L44" s="777"/>
      <c r="M44" s="777"/>
      <c r="N44" s="777"/>
      <c r="O44" s="777"/>
      <c r="P44" s="777"/>
      <c r="Q44" s="93"/>
      <c r="R44" s="93"/>
      <c r="S44" s="93"/>
    </row>
    <row r="45" spans="1:19" ht="19.95" customHeight="1">
      <c r="A45" s="770" t="s">
        <v>480</v>
      </c>
      <c r="B45" s="364"/>
      <c r="C45" s="777"/>
      <c r="D45" s="777"/>
      <c r="E45" s="777"/>
      <c r="F45" s="777"/>
      <c r="G45" s="777"/>
      <c r="H45" s="777"/>
      <c r="I45" s="777"/>
      <c r="J45" s="777"/>
      <c r="K45" s="777"/>
      <c r="L45" s="777"/>
      <c r="M45" s="777"/>
      <c r="N45" s="777"/>
      <c r="O45" s="777"/>
      <c r="P45" s="777"/>
      <c r="Q45" s="93"/>
      <c r="R45" s="93"/>
      <c r="S45" s="93"/>
    </row>
    <row r="46" spans="1:19" ht="15.6">
      <c r="A46" s="770"/>
      <c r="B46" s="364"/>
      <c r="C46" s="777"/>
      <c r="D46" s="777"/>
      <c r="E46" s="777"/>
      <c r="F46" s="777"/>
      <c r="G46" s="777"/>
      <c r="H46" s="777"/>
      <c r="I46" s="777"/>
      <c r="J46" s="777"/>
      <c r="K46" s="777"/>
      <c r="L46" s="777"/>
      <c r="M46" s="777"/>
      <c r="N46" s="777"/>
      <c r="O46" s="777"/>
      <c r="P46" s="777"/>
      <c r="Q46" s="93"/>
      <c r="R46" s="93"/>
      <c r="S46" s="93"/>
    </row>
    <row r="47" spans="1:19" ht="19.95" customHeight="1">
      <c r="A47" s="364" t="s">
        <v>464</v>
      </c>
      <c r="B47" s="364"/>
      <c r="C47" s="777"/>
      <c r="D47" s="777"/>
      <c r="E47" s="777"/>
      <c r="F47" s="777"/>
      <c r="G47" s="777"/>
      <c r="H47" s="777"/>
      <c r="I47" s="777"/>
      <c r="J47" s="777"/>
      <c r="K47" s="777"/>
      <c r="L47" s="777"/>
      <c r="M47" s="777"/>
      <c r="N47" s="777"/>
      <c r="O47" s="777"/>
      <c r="P47" s="777"/>
      <c r="Q47" s="93"/>
      <c r="R47" s="93"/>
      <c r="S47" s="93"/>
    </row>
    <row r="48" spans="1:19" ht="15.6">
      <c r="A48" s="823"/>
      <c r="B48" s="823"/>
      <c r="C48" s="777"/>
      <c r="D48" s="777"/>
      <c r="E48" s="777"/>
      <c r="F48" s="777"/>
      <c r="G48" s="777"/>
      <c r="H48" s="777"/>
      <c r="I48" s="777"/>
      <c r="J48" s="777"/>
      <c r="K48" s="777"/>
      <c r="L48" s="777"/>
      <c r="M48" s="777"/>
      <c r="N48" s="777"/>
      <c r="O48" s="777"/>
      <c r="P48" s="777"/>
      <c r="Q48" s="93"/>
      <c r="R48" s="93"/>
      <c r="S48" s="93"/>
    </row>
    <row r="49" spans="1:19">
      <c r="A49" s="93"/>
      <c r="B49" s="93"/>
      <c r="C49" s="40"/>
      <c r="D49" s="575"/>
      <c r="E49" s="40"/>
      <c r="F49" s="575"/>
      <c r="G49" s="40"/>
      <c r="H49" s="575"/>
      <c r="I49" s="40"/>
      <c r="J49" s="575"/>
      <c r="K49" s="40"/>
      <c r="L49" s="575"/>
      <c r="M49" s="40"/>
      <c r="N49" s="575"/>
      <c r="O49" s="40"/>
      <c r="P49" s="575"/>
      <c r="Q49" s="93"/>
      <c r="R49" s="93"/>
      <c r="S49" s="93"/>
    </row>
    <row r="50" spans="1:19" ht="17.399999999999999">
      <c r="A50" s="58" t="s">
        <v>984</v>
      </c>
      <c r="B50" s="93"/>
      <c r="C50" s="40"/>
      <c r="D50" s="575"/>
      <c r="E50" s="40"/>
      <c r="F50" s="575"/>
      <c r="G50" s="40"/>
      <c r="H50" s="575"/>
      <c r="I50" s="40"/>
      <c r="J50" s="575"/>
      <c r="K50" s="40"/>
      <c r="L50" s="776" t="s">
        <v>320</v>
      </c>
      <c r="M50" s="40"/>
      <c r="N50" s="575"/>
      <c r="O50" s="40"/>
      <c r="P50" s="575"/>
      <c r="Q50" s="93"/>
      <c r="R50" s="93"/>
      <c r="S50" s="93"/>
    </row>
    <row r="51" spans="1:19">
      <c r="A51" s="93"/>
      <c r="B51" s="93"/>
      <c r="C51" s="40"/>
      <c r="D51" s="575"/>
      <c r="E51" s="40"/>
      <c r="F51" s="575"/>
      <c r="G51" s="40"/>
      <c r="H51" s="575"/>
      <c r="I51" s="40"/>
      <c r="J51" s="575"/>
      <c r="K51" s="40"/>
      <c r="L51" s="575"/>
      <c r="M51" s="40"/>
      <c r="N51" s="575"/>
      <c r="O51" s="40"/>
      <c r="P51" s="575"/>
      <c r="Q51" s="93"/>
      <c r="R51" s="93"/>
      <c r="S51" s="93"/>
    </row>
    <row r="52" spans="1:19" ht="19.95" customHeight="1">
      <c r="A52" s="93"/>
      <c r="B52" s="628"/>
      <c r="C52" s="578"/>
      <c r="D52" s="578"/>
      <c r="E52" s="593" t="s">
        <v>537</v>
      </c>
      <c r="F52" s="594"/>
      <c r="G52" s="594"/>
      <c r="H52" s="594"/>
      <c r="I52" s="594"/>
      <c r="J52" s="594"/>
      <c r="K52" s="623" t="s">
        <v>538</v>
      </c>
      <c r="L52" s="649"/>
      <c r="M52" s="649"/>
      <c r="N52" s="649"/>
      <c r="O52" s="649"/>
      <c r="P52" s="650"/>
      <c r="Q52" s="93"/>
      <c r="R52" s="93"/>
      <c r="S52" s="93"/>
    </row>
    <row r="53" spans="1:19" ht="19.95" customHeight="1">
      <c r="A53" s="1604" t="s">
        <v>435</v>
      </c>
      <c r="B53" s="629" t="s">
        <v>462</v>
      </c>
      <c r="C53" s="551" t="s">
        <v>50</v>
      </c>
      <c r="D53" s="553"/>
      <c r="E53" s="620" t="s">
        <v>51</v>
      </c>
      <c r="F53" s="595"/>
      <c r="G53" s="595" t="s">
        <v>52</v>
      </c>
      <c r="H53" s="595"/>
      <c r="I53" s="595" t="s">
        <v>55</v>
      </c>
      <c r="J53" s="595"/>
      <c r="K53" s="622" t="s">
        <v>180</v>
      </c>
      <c r="L53" s="622"/>
      <c r="M53" s="622" t="s">
        <v>181</v>
      </c>
      <c r="N53" s="622"/>
      <c r="O53" s="622" t="s">
        <v>55</v>
      </c>
      <c r="P53" s="622"/>
      <c r="Q53" s="93"/>
      <c r="R53" s="93"/>
      <c r="S53" s="93"/>
    </row>
    <row r="54" spans="1:19" ht="19.95" customHeight="1">
      <c r="A54" s="1605"/>
      <c r="B54" s="642"/>
      <c r="C54" s="651" t="s">
        <v>2</v>
      </c>
      <c r="D54" s="621" t="s">
        <v>3</v>
      </c>
      <c r="E54" s="595" t="s">
        <v>2</v>
      </c>
      <c r="F54" s="595" t="s">
        <v>3</v>
      </c>
      <c r="G54" s="595" t="s">
        <v>2</v>
      </c>
      <c r="H54" s="595" t="s">
        <v>3</v>
      </c>
      <c r="I54" s="595" t="s">
        <v>2</v>
      </c>
      <c r="J54" s="595" t="s">
        <v>3</v>
      </c>
      <c r="K54" s="596" t="s">
        <v>2</v>
      </c>
      <c r="L54" s="596" t="s">
        <v>3</v>
      </c>
      <c r="M54" s="596" t="s">
        <v>2</v>
      </c>
      <c r="N54" s="596" t="s">
        <v>3</v>
      </c>
      <c r="O54" s="596" t="s">
        <v>2</v>
      </c>
      <c r="P54" s="596" t="s">
        <v>3</v>
      </c>
      <c r="Q54" s="93"/>
      <c r="R54" s="93"/>
      <c r="S54" s="93"/>
    </row>
    <row r="55" spans="1:19" ht="19.95" customHeight="1">
      <c r="A55" s="312" t="s">
        <v>4</v>
      </c>
      <c r="B55" s="638" t="s">
        <v>437</v>
      </c>
      <c r="C55" s="442">
        <v>10911</v>
      </c>
      <c r="D55" s="584">
        <f>+C55/$C55</f>
        <v>1</v>
      </c>
      <c r="E55" s="442">
        <v>2283</v>
      </c>
      <c r="F55" s="584">
        <f>+E55/$C55</f>
        <v>0.20923838328292549</v>
      </c>
      <c r="G55" s="442">
        <v>7058</v>
      </c>
      <c r="H55" s="584">
        <f>+G55/$C55</f>
        <v>0.64687013106039781</v>
      </c>
      <c r="I55" s="442">
        <v>1570</v>
      </c>
      <c r="J55" s="584">
        <f>+I55/$C55</f>
        <v>0.14389148565667675</v>
      </c>
      <c r="K55" s="570">
        <v>2073</v>
      </c>
      <c r="L55" s="597">
        <f>+K55/$C55</f>
        <v>0.18999175144349739</v>
      </c>
      <c r="M55" s="570">
        <v>7268</v>
      </c>
      <c r="N55" s="597">
        <f>+M55/$C55</f>
        <v>0.66611676289982591</v>
      </c>
      <c r="O55" s="570">
        <v>1570</v>
      </c>
      <c r="P55" s="597">
        <f>+O55/$C55</f>
        <v>0.14389148565667675</v>
      </c>
      <c r="Q55" s="93"/>
      <c r="R55" s="93"/>
      <c r="S55" s="93"/>
    </row>
    <row r="56" spans="1:19" ht="19.95" customHeight="1">
      <c r="A56" s="313"/>
      <c r="B56" s="274" t="s">
        <v>438</v>
      </c>
      <c r="C56" s="442">
        <v>15927</v>
      </c>
      <c r="D56" s="584">
        <f>+C56/$C56</f>
        <v>1</v>
      </c>
      <c r="E56" s="442">
        <v>2770</v>
      </c>
      <c r="F56" s="584">
        <f>+E56/$C56</f>
        <v>0.17391850317071639</v>
      </c>
      <c r="G56" s="442">
        <v>11750</v>
      </c>
      <c r="H56" s="584">
        <f>+G56/$C56</f>
        <v>0.73774094305267779</v>
      </c>
      <c r="I56" s="442">
        <v>1407</v>
      </c>
      <c r="J56" s="584">
        <f>+I56/$C56</f>
        <v>8.8340553776605768E-2</v>
      </c>
      <c r="K56" s="570">
        <v>2534</v>
      </c>
      <c r="L56" s="597">
        <f>+K56/$C56</f>
        <v>0.15910089784642431</v>
      </c>
      <c r="M56" s="570">
        <v>11986</v>
      </c>
      <c r="N56" s="597">
        <f>+M56/$C56</f>
        <v>0.75255854837696989</v>
      </c>
      <c r="O56" s="570">
        <v>1407</v>
      </c>
      <c r="P56" s="597">
        <f>+O56/$C56</f>
        <v>8.8340553776605768E-2</v>
      </c>
      <c r="Q56" s="93"/>
      <c r="R56" s="93"/>
      <c r="S56" s="93"/>
    </row>
    <row r="57" spans="1:19" ht="19.95" customHeight="1">
      <c r="A57" s="313"/>
      <c r="B57" s="274" t="s">
        <v>439</v>
      </c>
      <c r="C57" s="442">
        <v>11230</v>
      </c>
      <c r="D57" s="584">
        <f t="shared" ref="D57:D81" si="7">+C57/$C57</f>
        <v>1</v>
      </c>
      <c r="E57" s="442">
        <v>1652</v>
      </c>
      <c r="F57" s="584">
        <f t="shared" ref="F57:F81" si="8">+E57/$C57</f>
        <v>0.14710596616206589</v>
      </c>
      <c r="G57" s="442">
        <v>8613</v>
      </c>
      <c r="H57" s="584">
        <f t="shared" ref="H57:H81" si="9">+G57/$C57</f>
        <v>0.76696349065004454</v>
      </c>
      <c r="I57" s="442">
        <v>965</v>
      </c>
      <c r="J57" s="584">
        <f t="shared" ref="J57:J81" si="10">+I57/$C57</f>
        <v>8.5930543187889577E-2</v>
      </c>
      <c r="K57" s="570">
        <v>1519</v>
      </c>
      <c r="L57" s="597">
        <f t="shared" ref="L57:L81" si="11">+K57/$C57</f>
        <v>0.13526268922528939</v>
      </c>
      <c r="M57" s="570">
        <v>8746</v>
      </c>
      <c r="N57" s="597">
        <f t="shared" ref="N57:N81" si="12">+M57/$C57</f>
        <v>0.77880676758682099</v>
      </c>
      <c r="O57" s="570">
        <v>965</v>
      </c>
      <c r="P57" s="597">
        <f t="shared" ref="P57:P81" si="13">+O57/$C57</f>
        <v>8.5930543187889577E-2</v>
      </c>
      <c r="Q57" s="93"/>
      <c r="R57" s="93"/>
      <c r="S57" s="93"/>
    </row>
    <row r="58" spans="1:19" ht="19.95" customHeight="1">
      <c r="A58" s="313"/>
      <c r="B58" s="274" t="s">
        <v>440</v>
      </c>
      <c r="C58" s="442">
        <v>14015</v>
      </c>
      <c r="D58" s="584">
        <f t="shared" si="7"/>
        <v>1</v>
      </c>
      <c r="E58" s="442">
        <v>3090</v>
      </c>
      <c r="F58" s="584">
        <f t="shared" si="8"/>
        <v>0.22047805922226185</v>
      </c>
      <c r="G58" s="442">
        <v>8975</v>
      </c>
      <c r="H58" s="584">
        <f t="shared" si="9"/>
        <v>0.64038530146271855</v>
      </c>
      <c r="I58" s="442">
        <v>1950</v>
      </c>
      <c r="J58" s="584">
        <f t="shared" si="10"/>
        <v>0.13913663931501963</v>
      </c>
      <c r="K58" s="570">
        <v>2813</v>
      </c>
      <c r="L58" s="597">
        <f t="shared" si="11"/>
        <v>0.2007135212272565</v>
      </c>
      <c r="M58" s="570">
        <v>9252</v>
      </c>
      <c r="N58" s="597">
        <f t="shared" si="12"/>
        <v>0.66014983945772387</v>
      </c>
      <c r="O58" s="570">
        <v>1950</v>
      </c>
      <c r="P58" s="597">
        <f t="shared" si="13"/>
        <v>0.13913663931501963</v>
      </c>
      <c r="Q58" s="93"/>
      <c r="R58" s="93"/>
      <c r="S58" s="93"/>
    </row>
    <row r="59" spans="1:19" ht="19.95" customHeight="1">
      <c r="A59" s="313"/>
      <c r="B59" s="274" t="s">
        <v>4</v>
      </c>
      <c r="C59" s="442">
        <v>9957</v>
      </c>
      <c r="D59" s="584">
        <f t="shared" si="7"/>
        <v>1</v>
      </c>
      <c r="E59" s="442">
        <v>2514</v>
      </c>
      <c r="F59" s="584">
        <f t="shared" si="8"/>
        <v>0.25248568846037961</v>
      </c>
      <c r="G59" s="442">
        <v>6256</v>
      </c>
      <c r="H59" s="584">
        <f t="shared" si="9"/>
        <v>0.62830169729838303</v>
      </c>
      <c r="I59" s="442">
        <v>1187</v>
      </c>
      <c r="J59" s="584">
        <f t="shared" si="10"/>
        <v>0.11921261424123732</v>
      </c>
      <c r="K59" s="570">
        <v>2291</v>
      </c>
      <c r="L59" s="597">
        <f t="shared" si="11"/>
        <v>0.23008938435271667</v>
      </c>
      <c r="M59" s="570">
        <v>6479</v>
      </c>
      <c r="N59" s="597">
        <f t="shared" si="12"/>
        <v>0.65069800140604594</v>
      </c>
      <c r="O59" s="570">
        <v>1187</v>
      </c>
      <c r="P59" s="597">
        <f t="shared" si="13"/>
        <v>0.11921261424123732</v>
      </c>
      <c r="Q59" s="93"/>
      <c r="R59" s="93"/>
      <c r="S59" s="93"/>
    </row>
    <row r="60" spans="1:19" ht="19.95" customHeight="1">
      <c r="A60" s="313"/>
      <c r="B60" s="274" t="s">
        <v>441</v>
      </c>
      <c r="C60" s="442">
        <v>13029</v>
      </c>
      <c r="D60" s="584">
        <f t="shared" si="7"/>
        <v>1</v>
      </c>
      <c r="E60" s="442">
        <v>2365</v>
      </c>
      <c r="F60" s="584">
        <f t="shared" si="8"/>
        <v>0.18151815181518152</v>
      </c>
      <c r="G60" s="442">
        <v>8615</v>
      </c>
      <c r="H60" s="584">
        <f t="shared" si="9"/>
        <v>0.66121728451914963</v>
      </c>
      <c r="I60" s="442">
        <v>2049</v>
      </c>
      <c r="J60" s="584">
        <f t="shared" si="10"/>
        <v>0.1572645636656689</v>
      </c>
      <c r="K60" s="570">
        <v>2153</v>
      </c>
      <c r="L60" s="597">
        <f t="shared" si="11"/>
        <v>0.16524675723386292</v>
      </c>
      <c r="M60" s="570">
        <v>8827</v>
      </c>
      <c r="N60" s="597">
        <f t="shared" si="12"/>
        <v>0.67748867910046817</v>
      </c>
      <c r="O60" s="570">
        <v>2049</v>
      </c>
      <c r="P60" s="597">
        <f t="shared" si="13"/>
        <v>0.1572645636656689</v>
      </c>
      <c r="Q60" s="93"/>
      <c r="R60" s="93"/>
      <c r="S60" s="93"/>
    </row>
    <row r="61" spans="1:19" ht="19.95" customHeight="1">
      <c r="A61" s="313"/>
      <c r="B61" s="274" t="s">
        <v>442</v>
      </c>
      <c r="C61" s="442">
        <v>13718</v>
      </c>
      <c r="D61" s="584">
        <f t="shared" si="7"/>
        <v>1</v>
      </c>
      <c r="E61" s="442">
        <v>2914</v>
      </c>
      <c r="F61" s="584">
        <f t="shared" si="8"/>
        <v>0.21242163580696893</v>
      </c>
      <c r="G61" s="442">
        <v>9192</v>
      </c>
      <c r="H61" s="584">
        <f t="shared" si="9"/>
        <v>0.67006852310832488</v>
      </c>
      <c r="I61" s="442">
        <v>1612</v>
      </c>
      <c r="J61" s="584">
        <f t="shared" si="10"/>
        <v>0.11750984108470623</v>
      </c>
      <c r="K61" s="570">
        <v>2550</v>
      </c>
      <c r="L61" s="597">
        <f t="shared" si="11"/>
        <v>0.18588715556203528</v>
      </c>
      <c r="M61" s="570">
        <v>9556</v>
      </c>
      <c r="N61" s="597">
        <f t="shared" si="12"/>
        <v>0.69660300335325853</v>
      </c>
      <c r="O61" s="570">
        <v>1612</v>
      </c>
      <c r="P61" s="597">
        <f t="shared" si="13"/>
        <v>0.11750984108470623</v>
      </c>
      <c r="Q61" s="93"/>
      <c r="R61" s="93"/>
      <c r="S61" s="93"/>
    </row>
    <row r="62" spans="1:19" ht="19.95" customHeight="1">
      <c r="A62" s="638"/>
      <c r="B62" s="280" t="s">
        <v>443</v>
      </c>
      <c r="C62" s="550">
        <v>88787</v>
      </c>
      <c r="D62" s="586">
        <f t="shared" si="7"/>
        <v>1</v>
      </c>
      <c r="E62" s="550">
        <v>17588</v>
      </c>
      <c r="F62" s="586">
        <f t="shared" si="8"/>
        <v>0.19809206302724497</v>
      </c>
      <c r="G62" s="550">
        <v>60459</v>
      </c>
      <c r="H62" s="586">
        <f t="shared" si="9"/>
        <v>0.68094428238368232</v>
      </c>
      <c r="I62" s="550">
        <v>10740</v>
      </c>
      <c r="J62" s="586">
        <f t="shared" si="10"/>
        <v>0.12096365458907272</v>
      </c>
      <c r="K62" s="598">
        <v>15933</v>
      </c>
      <c r="L62" s="599">
        <f t="shared" si="11"/>
        <v>0.17945194679401263</v>
      </c>
      <c r="M62" s="598">
        <v>62114</v>
      </c>
      <c r="N62" s="599">
        <f t="shared" si="12"/>
        <v>0.69958439861691468</v>
      </c>
      <c r="O62" s="598">
        <v>10740</v>
      </c>
      <c r="P62" s="599">
        <f t="shared" si="13"/>
        <v>0.12096365458907272</v>
      </c>
      <c r="Q62" s="93"/>
      <c r="R62" s="93"/>
      <c r="S62" s="93"/>
    </row>
    <row r="63" spans="1:19" ht="19.95" customHeight="1">
      <c r="A63" s="312" t="s">
        <v>5</v>
      </c>
      <c r="B63" s="274" t="s">
        <v>444</v>
      </c>
      <c r="C63" s="442">
        <v>18611</v>
      </c>
      <c r="D63" s="584">
        <f t="shared" si="7"/>
        <v>1</v>
      </c>
      <c r="E63" s="442">
        <v>1321</v>
      </c>
      <c r="F63" s="584">
        <f t="shared" si="8"/>
        <v>7.0979528235989464E-2</v>
      </c>
      <c r="G63" s="442">
        <v>16375</v>
      </c>
      <c r="H63" s="584">
        <f t="shared" si="9"/>
        <v>0.87985599914029333</v>
      </c>
      <c r="I63" s="442">
        <v>915</v>
      </c>
      <c r="J63" s="584">
        <f t="shared" si="10"/>
        <v>4.9164472623717155E-2</v>
      </c>
      <c r="K63" s="570">
        <v>1198</v>
      </c>
      <c r="L63" s="597">
        <f t="shared" si="11"/>
        <v>6.4370533555424214E-2</v>
      </c>
      <c r="M63" s="570">
        <v>16498</v>
      </c>
      <c r="N63" s="597">
        <f t="shared" si="12"/>
        <v>0.88646499382085864</v>
      </c>
      <c r="O63" s="570">
        <v>915</v>
      </c>
      <c r="P63" s="597">
        <f t="shared" si="13"/>
        <v>4.9164472623717155E-2</v>
      </c>
      <c r="Q63" s="93"/>
      <c r="R63" s="93"/>
      <c r="S63" s="93"/>
    </row>
    <row r="64" spans="1:19" ht="19.95" customHeight="1">
      <c r="A64" s="313"/>
      <c r="B64" s="274" t="s">
        <v>445</v>
      </c>
      <c r="C64" s="442">
        <v>12599</v>
      </c>
      <c r="D64" s="584">
        <f t="shared" si="7"/>
        <v>1</v>
      </c>
      <c r="E64" s="442">
        <v>2692</v>
      </c>
      <c r="F64" s="584">
        <f t="shared" si="8"/>
        <v>0.21366775140884198</v>
      </c>
      <c r="G64" s="442">
        <v>8220</v>
      </c>
      <c r="H64" s="584">
        <f t="shared" si="9"/>
        <v>0.65243273275656799</v>
      </c>
      <c r="I64" s="442">
        <v>1687</v>
      </c>
      <c r="J64" s="584">
        <f t="shared" si="10"/>
        <v>0.13389951583459006</v>
      </c>
      <c r="K64" s="570">
        <v>2373</v>
      </c>
      <c r="L64" s="597">
        <f t="shared" si="11"/>
        <v>0.18834828160965156</v>
      </c>
      <c r="M64" s="570">
        <v>8539</v>
      </c>
      <c r="N64" s="597">
        <f t="shared" si="12"/>
        <v>0.67775220255575841</v>
      </c>
      <c r="O64" s="570">
        <v>1687</v>
      </c>
      <c r="P64" s="597">
        <f t="shared" si="13"/>
        <v>0.13389951583459006</v>
      </c>
      <c r="Q64" s="93"/>
      <c r="R64" s="93"/>
      <c r="S64" s="93"/>
    </row>
    <row r="65" spans="1:19" ht="19.95" customHeight="1">
      <c r="A65" s="313"/>
      <c r="B65" s="274" t="s">
        <v>446</v>
      </c>
      <c r="C65" s="442">
        <v>13778</v>
      </c>
      <c r="D65" s="584">
        <f t="shared" si="7"/>
        <v>1</v>
      </c>
      <c r="E65" s="442">
        <v>3071</v>
      </c>
      <c r="F65" s="584">
        <f t="shared" si="8"/>
        <v>0.22289156626506024</v>
      </c>
      <c r="G65" s="442">
        <v>9003</v>
      </c>
      <c r="H65" s="584">
        <f t="shared" si="9"/>
        <v>0.65343300914501379</v>
      </c>
      <c r="I65" s="442">
        <v>1704</v>
      </c>
      <c r="J65" s="584">
        <f t="shared" si="10"/>
        <v>0.12367542458992598</v>
      </c>
      <c r="K65" s="570">
        <v>2757</v>
      </c>
      <c r="L65" s="597">
        <f t="shared" si="11"/>
        <v>0.20010161126433446</v>
      </c>
      <c r="M65" s="570">
        <v>9317</v>
      </c>
      <c r="N65" s="597">
        <f t="shared" si="12"/>
        <v>0.67622296414573957</v>
      </c>
      <c r="O65" s="570">
        <v>1704</v>
      </c>
      <c r="P65" s="597">
        <f t="shared" si="13"/>
        <v>0.12367542458992598</v>
      </c>
      <c r="Q65" s="93"/>
      <c r="R65" s="93"/>
      <c r="S65" s="93"/>
    </row>
    <row r="66" spans="1:19" ht="19.95" customHeight="1">
      <c r="A66" s="313"/>
      <c r="B66" s="274" t="s">
        <v>447</v>
      </c>
      <c r="C66" s="442">
        <v>15079</v>
      </c>
      <c r="D66" s="584">
        <f t="shared" si="7"/>
        <v>1</v>
      </c>
      <c r="E66" s="442">
        <v>3094</v>
      </c>
      <c r="F66" s="584">
        <f t="shared" si="8"/>
        <v>0.20518602029312288</v>
      </c>
      <c r="G66" s="442">
        <v>9984</v>
      </c>
      <c r="H66" s="584">
        <f t="shared" si="9"/>
        <v>0.66211287220637971</v>
      </c>
      <c r="I66" s="442">
        <v>2001</v>
      </c>
      <c r="J66" s="584">
        <f t="shared" si="10"/>
        <v>0.13270110750049738</v>
      </c>
      <c r="K66" s="570">
        <v>2792</v>
      </c>
      <c r="L66" s="597">
        <f t="shared" si="11"/>
        <v>0.18515816698720075</v>
      </c>
      <c r="M66" s="570">
        <v>10286</v>
      </c>
      <c r="N66" s="597">
        <f t="shared" si="12"/>
        <v>0.68214072551230187</v>
      </c>
      <c r="O66" s="570">
        <v>2001</v>
      </c>
      <c r="P66" s="597">
        <f t="shared" si="13"/>
        <v>0.13270110750049738</v>
      </c>
      <c r="Q66" s="93"/>
      <c r="R66" s="93"/>
      <c r="S66" s="93"/>
    </row>
    <row r="67" spans="1:19" ht="19.95" customHeight="1">
      <c r="A67" s="313"/>
      <c r="B67" s="274" t="s">
        <v>448</v>
      </c>
      <c r="C67" s="442">
        <v>13242</v>
      </c>
      <c r="D67" s="584">
        <f t="shared" si="7"/>
        <v>1</v>
      </c>
      <c r="E67" s="442">
        <v>1601</v>
      </c>
      <c r="F67" s="584">
        <f t="shared" si="8"/>
        <v>0.12090318682978402</v>
      </c>
      <c r="G67" s="442">
        <v>10596</v>
      </c>
      <c r="H67" s="584">
        <f t="shared" si="9"/>
        <v>0.80018124150430447</v>
      </c>
      <c r="I67" s="442">
        <v>1045</v>
      </c>
      <c r="J67" s="584">
        <f t="shared" si="10"/>
        <v>7.8915571665911496E-2</v>
      </c>
      <c r="K67" s="570">
        <v>1443</v>
      </c>
      <c r="L67" s="597">
        <f t="shared" si="11"/>
        <v>0.10897145446307205</v>
      </c>
      <c r="M67" s="570">
        <v>10754</v>
      </c>
      <c r="N67" s="597">
        <f t="shared" si="12"/>
        <v>0.81211297387101644</v>
      </c>
      <c r="O67" s="570">
        <v>1045</v>
      </c>
      <c r="P67" s="597">
        <f t="shared" si="13"/>
        <v>7.8915571665911496E-2</v>
      </c>
      <c r="Q67" s="93"/>
      <c r="R67" s="93"/>
      <c r="S67" s="93"/>
    </row>
    <row r="68" spans="1:19" ht="19.95" customHeight="1">
      <c r="A68" s="313"/>
      <c r="B68" s="274" t="s">
        <v>449</v>
      </c>
      <c r="C68" s="442">
        <v>11202</v>
      </c>
      <c r="D68" s="584">
        <f t="shared" si="7"/>
        <v>1</v>
      </c>
      <c r="E68" s="442">
        <v>1949</v>
      </c>
      <c r="F68" s="584">
        <f t="shared" si="8"/>
        <v>0.1739867880735583</v>
      </c>
      <c r="G68" s="442">
        <v>7962</v>
      </c>
      <c r="H68" s="584">
        <f t="shared" si="9"/>
        <v>0.71076593465452598</v>
      </c>
      <c r="I68" s="442">
        <v>1291</v>
      </c>
      <c r="J68" s="584">
        <f t="shared" si="10"/>
        <v>0.11524727727191574</v>
      </c>
      <c r="K68" s="570">
        <v>1740</v>
      </c>
      <c r="L68" s="597">
        <f t="shared" si="11"/>
        <v>0.15532940546331012</v>
      </c>
      <c r="M68" s="570">
        <v>8171</v>
      </c>
      <c r="N68" s="597">
        <f t="shared" si="12"/>
        <v>0.72942331726477416</v>
      </c>
      <c r="O68" s="570">
        <v>1291</v>
      </c>
      <c r="P68" s="597">
        <f t="shared" si="13"/>
        <v>0.11524727727191574</v>
      </c>
      <c r="Q68" s="93"/>
      <c r="R68" s="93"/>
      <c r="S68" s="93"/>
    </row>
    <row r="69" spans="1:19" ht="19.95" customHeight="1">
      <c r="A69" s="313"/>
      <c r="B69" s="274" t="s">
        <v>450</v>
      </c>
      <c r="C69" s="442">
        <v>15104</v>
      </c>
      <c r="D69" s="584">
        <f t="shared" si="7"/>
        <v>1</v>
      </c>
      <c r="E69" s="442">
        <v>1675</v>
      </c>
      <c r="F69" s="584">
        <f t="shared" si="8"/>
        <v>0.11089777542372882</v>
      </c>
      <c r="G69" s="442">
        <v>11341</v>
      </c>
      <c r="H69" s="584">
        <f t="shared" si="9"/>
        <v>0.75086069915254239</v>
      </c>
      <c r="I69" s="442">
        <v>2088</v>
      </c>
      <c r="J69" s="584">
        <f t="shared" si="10"/>
        <v>0.13824152542372881</v>
      </c>
      <c r="K69" s="570">
        <v>1499</v>
      </c>
      <c r="L69" s="597">
        <f t="shared" si="11"/>
        <v>9.9245233050847453E-2</v>
      </c>
      <c r="M69" s="570">
        <v>11517</v>
      </c>
      <c r="N69" s="597">
        <f t="shared" si="12"/>
        <v>0.76251324152542377</v>
      </c>
      <c r="O69" s="570">
        <v>2088</v>
      </c>
      <c r="P69" s="597">
        <f t="shared" si="13"/>
        <v>0.13824152542372881</v>
      </c>
      <c r="Q69" s="93"/>
      <c r="R69" s="93"/>
      <c r="S69" s="93"/>
    </row>
    <row r="70" spans="1:19" ht="19.95" customHeight="1">
      <c r="A70" s="313"/>
      <c r="B70" s="274" t="s">
        <v>451</v>
      </c>
      <c r="C70" s="442">
        <v>10606</v>
      </c>
      <c r="D70" s="584">
        <f t="shared" si="7"/>
        <v>1</v>
      </c>
      <c r="E70" s="442">
        <v>1732</v>
      </c>
      <c r="F70" s="584">
        <f t="shared" si="8"/>
        <v>0.16330379030737319</v>
      </c>
      <c r="G70" s="442">
        <v>7567</v>
      </c>
      <c r="H70" s="584">
        <f t="shared" si="9"/>
        <v>0.71346407693758251</v>
      </c>
      <c r="I70" s="442">
        <v>1307</v>
      </c>
      <c r="J70" s="584">
        <f t="shared" si="10"/>
        <v>0.12323213275504431</v>
      </c>
      <c r="K70" s="570">
        <v>1553</v>
      </c>
      <c r="L70" s="597">
        <f t="shared" si="11"/>
        <v>0.1464265510088629</v>
      </c>
      <c r="M70" s="570">
        <v>7746</v>
      </c>
      <c r="N70" s="597">
        <f t="shared" si="12"/>
        <v>0.73034131623609277</v>
      </c>
      <c r="O70" s="570">
        <v>1307</v>
      </c>
      <c r="P70" s="597">
        <f t="shared" si="13"/>
        <v>0.12323213275504431</v>
      </c>
      <c r="Q70" s="93"/>
      <c r="R70" s="93"/>
      <c r="S70" s="93"/>
    </row>
    <row r="71" spans="1:19" ht="19.95" customHeight="1">
      <c r="A71" s="638"/>
      <c r="B71" s="280" t="s">
        <v>452</v>
      </c>
      <c r="C71" s="550">
        <v>110221</v>
      </c>
      <c r="D71" s="586">
        <f t="shared" si="7"/>
        <v>1</v>
      </c>
      <c r="E71" s="550">
        <v>17135</v>
      </c>
      <c r="F71" s="586">
        <f t="shared" si="8"/>
        <v>0.15546039321000535</v>
      </c>
      <c r="G71" s="550">
        <v>81048</v>
      </c>
      <c r="H71" s="586">
        <f t="shared" si="9"/>
        <v>0.73532266990863815</v>
      </c>
      <c r="I71" s="550">
        <v>12038</v>
      </c>
      <c r="J71" s="586">
        <f t="shared" si="10"/>
        <v>0.10921693688135654</v>
      </c>
      <c r="K71" s="598">
        <v>15355</v>
      </c>
      <c r="L71" s="599">
        <f t="shared" si="11"/>
        <v>0.13931102058591374</v>
      </c>
      <c r="M71" s="598">
        <v>82828</v>
      </c>
      <c r="N71" s="599">
        <f t="shared" si="12"/>
        <v>0.7514720425327297</v>
      </c>
      <c r="O71" s="598">
        <v>12038</v>
      </c>
      <c r="P71" s="599">
        <f t="shared" si="13"/>
        <v>0.10921693688135654</v>
      </c>
      <c r="Q71" s="93"/>
      <c r="R71" s="93"/>
      <c r="S71" s="93"/>
    </row>
    <row r="72" spans="1:19" ht="19.95" customHeight="1">
      <c r="A72" s="312" t="s">
        <v>6</v>
      </c>
      <c r="B72" s="274" t="s">
        <v>453</v>
      </c>
      <c r="C72" s="442">
        <v>13570</v>
      </c>
      <c r="D72" s="584">
        <f t="shared" si="7"/>
        <v>1</v>
      </c>
      <c r="E72" s="442">
        <v>3079</v>
      </c>
      <c r="F72" s="584">
        <f t="shared" si="8"/>
        <v>0.22689756816507001</v>
      </c>
      <c r="G72" s="442">
        <v>8431</v>
      </c>
      <c r="H72" s="584">
        <f t="shared" si="9"/>
        <v>0.62129697862932942</v>
      </c>
      <c r="I72" s="442">
        <v>2060</v>
      </c>
      <c r="J72" s="584">
        <f t="shared" si="10"/>
        <v>0.1518054532056006</v>
      </c>
      <c r="K72" s="570">
        <v>2694</v>
      </c>
      <c r="L72" s="597">
        <f t="shared" si="11"/>
        <v>0.19852616064848932</v>
      </c>
      <c r="M72" s="570">
        <v>8816</v>
      </c>
      <c r="N72" s="597">
        <f t="shared" si="12"/>
        <v>0.64966838614591005</v>
      </c>
      <c r="O72" s="570">
        <v>2060</v>
      </c>
      <c r="P72" s="597">
        <f t="shared" si="13"/>
        <v>0.1518054532056006</v>
      </c>
      <c r="Q72" s="93"/>
      <c r="R72" s="93"/>
      <c r="S72" s="93"/>
    </row>
    <row r="73" spans="1:19" ht="19.95" customHeight="1">
      <c r="A73" s="313"/>
      <c r="B73" s="274" t="s">
        <v>454</v>
      </c>
      <c r="C73" s="442">
        <v>15014</v>
      </c>
      <c r="D73" s="584">
        <f t="shared" si="7"/>
        <v>1</v>
      </c>
      <c r="E73" s="442">
        <v>2454</v>
      </c>
      <c r="F73" s="584">
        <f t="shared" si="8"/>
        <v>0.16344744904755562</v>
      </c>
      <c r="G73" s="442">
        <v>11171</v>
      </c>
      <c r="H73" s="584">
        <f t="shared" si="9"/>
        <v>0.74403889702943915</v>
      </c>
      <c r="I73" s="442">
        <v>1389</v>
      </c>
      <c r="J73" s="584">
        <f t="shared" si="10"/>
        <v>9.2513653923005201E-2</v>
      </c>
      <c r="K73" s="570">
        <v>2199</v>
      </c>
      <c r="L73" s="597">
        <f t="shared" si="11"/>
        <v>0.14646330091914214</v>
      </c>
      <c r="M73" s="570">
        <v>11426</v>
      </c>
      <c r="N73" s="597">
        <f t="shared" si="12"/>
        <v>0.76102304515785268</v>
      </c>
      <c r="O73" s="570">
        <v>1389</v>
      </c>
      <c r="P73" s="597">
        <f t="shared" si="13"/>
        <v>9.2513653923005201E-2</v>
      </c>
      <c r="Q73" s="93"/>
      <c r="R73" s="93"/>
      <c r="S73" s="93"/>
    </row>
    <row r="74" spans="1:19" ht="19.95" customHeight="1">
      <c r="A74" s="313"/>
      <c r="B74" s="274" t="s">
        <v>455</v>
      </c>
      <c r="C74" s="442">
        <v>15531</v>
      </c>
      <c r="D74" s="584">
        <f t="shared" si="7"/>
        <v>1</v>
      </c>
      <c r="E74" s="442">
        <v>3766</v>
      </c>
      <c r="F74" s="584">
        <f t="shared" si="8"/>
        <v>0.24248277638271842</v>
      </c>
      <c r="G74" s="442">
        <v>9833</v>
      </c>
      <c r="H74" s="584">
        <f t="shared" si="9"/>
        <v>0.63312085506406546</v>
      </c>
      <c r="I74" s="442">
        <v>1932</v>
      </c>
      <c r="J74" s="584">
        <f t="shared" si="10"/>
        <v>0.12439636855321615</v>
      </c>
      <c r="K74" s="570">
        <v>3374</v>
      </c>
      <c r="L74" s="597">
        <f t="shared" si="11"/>
        <v>0.21724293348786297</v>
      </c>
      <c r="M74" s="570">
        <v>10225</v>
      </c>
      <c r="N74" s="597">
        <f t="shared" si="12"/>
        <v>0.65836069795892083</v>
      </c>
      <c r="O74" s="570">
        <v>1932</v>
      </c>
      <c r="P74" s="597">
        <f t="shared" si="13"/>
        <v>0.12439636855321615</v>
      </c>
      <c r="Q74" s="93"/>
      <c r="R74" s="93"/>
      <c r="S74" s="93"/>
    </row>
    <row r="75" spans="1:19" ht="19.95" customHeight="1">
      <c r="A75" s="313"/>
      <c r="B75" s="274" t="s">
        <v>456</v>
      </c>
      <c r="C75" s="442">
        <v>14620</v>
      </c>
      <c r="D75" s="584">
        <f t="shared" si="7"/>
        <v>1</v>
      </c>
      <c r="E75" s="442">
        <v>2251</v>
      </c>
      <c r="F75" s="584">
        <f t="shared" si="8"/>
        <v>0.15396716826265389</v>
      </c>
      <c r="G75" s="442">
        <v>10586</v>
      </c>
      <c r="H75" s="584">
        <f t="shared" si="9"/>
        <v>0.72407660738714086</v>
      </c>
      <c r="I75" s="442">
        <v>1783</v>
      </c>
      <c r="J75" s="584">
        <f t="shared" si="10"/>
        <v>0.1219562243502052</v>
      </c>
      <c r="K75" s="570">
        <v>2055</v>
      </c>
      <c r="L75" s="597">
        <f t="shared" si="11"/>
        <v>0.1405608755129959</v>
      </c>
      <c r="M75" s="570">
        <v>10782</v>
      </c>
      <c r="N75" s="597">
        <f t="shared" si="12"/>
        <v>0.73748290013679896</v>
      </c>
      <c r="O75" s="570">
        <v>1783</v>
      </c>
      <c r="P75" s="597">
        <f t="shared" si="13"/>
        <v>0.1219562243502052</v>
      </c>
      <c r="Q75" s="93"/>
      <c r="R75" s="93"/>
      <c r="S75" s="93"/>
    </row>
    <row r="76" spans="1:19" ht="19.95" customHeight="1">
      <c r="A76" s="313"/>
      <c r="B76" s="274" t="s">
        <v>457</v>
      </c>
      <c r="C76" s="442">
        <v>13733</v>
      </c>
      <c r="D76" s="584">
        <f t="shared" si="7"/>
        <v>1</v>
      </c>
      <c r="E76" s="442">
        <v>3018</v>
      </c>
      <c r="F76" s="584">
        <f t="shared" si="8"/>
        <v>0.21976261559746596</v>
      </c>
      <c r="G76" s="442">
        <v>8615</v>
      </c>
      <c r="H76" s="584">
        <f t="shared" si="9"/>
        <v>0.62732105148183204</v>
      </c>
      <c r="I76" s="442">
        <v>2100</v>
      </c>
      <c r="J76" s="584">
        <f t="shared" si="10"/>
        <v>0.15291633292070195</v>
      </c>
      <c r="K76" s="570">
        <v>2718</v>
      </c>
      <c r="L76" s="597">
        <f t="shared" si="11"/>
        <v>0.19791742518022282</v>
      </c>
      <c r="M76" s="570">
        <v>8915</v>
      </c>
      <c r="N76" s="597">
        <f t="shared" si="12"/>
        <v>0.64916624189907524</v>
      </c>
      <c r="O76" s="570">
        <v>2100</v>
      </c>
      <c r="P76" s="597">
        <f t="shared" si="13"/>
        <v>0.15291633292070195</v>
      </c>
      <c r="Q76" s="93"/>
      <c r="R76" s="93"/>
      <c r="S76" s="93"/>
    </row>
    <row r="77" spans="1:19" ht="19.95" customHeight="1">
      <c r="A77" s="313"/>
      <c r="B77" s="274" t="s">
        <v>458</v>
      </c>
      <c r="C77" s="442">
        <v>11514</v>
      </c>
      <c r="D77" s="584">
        <f t="shared" si="7"/>
        <v>1</v>
      </c>
      <c r="E77" s="442">
        <v>2431</v>
      </c>
      <c r="F77" s="584">
        <f t="shared" si="8"/>
        <v>0.21113427132186902</v>
      </c>
      <c r="G77" s="442">
        <v>7364</v>
      </c>
      <c r="H77" s="584">
        <f t="shared" si="9"/>
        <v>0.63956922007990269</v>
      </c>
      <c r="I77" s="442">
        <v>1719</v>
      </c>
      <c r="J77" s="584">
        <f t="shared" si="10"/>
        <v>0.14929650859822824</v>
      </c>
      <c r="K77" s="570">
        <v>2129</v>
      </c>
      <c r="L77" s="597">
        <f t="shared" si="11"/>
        <v>0.18490533263852701</v>
      </c>
      <c r="M77" s="570">
        <v>7666</v>
      </c>
      <c r="N77" s="597">
        <f t="shared" si="12"/>
        <v>0.66579815876324477</v>
      </c>
      <c r="O77" s="570">
        <v>1719</v>
      </c>
      <c r="P77" s="597">
        <f t="shared" si="13"/>
        <v>0.14929650859822824</v>
      </c>
      <c r="Q77" s="93"/>
      <c r="R77" s="93"/>
      <c r="S77" s="93"/>
    </row>
    <row r="78" spans="1:19" ht="19.95" customHeight="1">
      <c r="A78" s="313"/>
      <c r="B78" s="274" t="s">
        <v>459</v>
      </c>
      <c r="C78" s="442">
        <v>14222</v>
      </c>
      <c r="D78" s="584">
        <f t="shared" si="7"/>
        <v>1</v>
      </c>
      <c r="E78" s="442">
        <v>2449</v>
      </c>
      <c r="F78" s="584">
        <f t="shared" si="8"/>
        <v>0.17219800309379835</v>
      </c>
      <c r="G78" s="442">
        <v>9880</v>
      </c>
      <c r="H78" s="584">
        <f t="shared" si="9"/>
        <v>0.69469835466179164</v>
      </c>
      <c r="I78" s="442">
        <v>1893</v>
      </c>
      <c r="J78" s="584">
        <f t="shared" si="10"/>
        <v>0.13310364224441007</v>
      </c>
      <c r="K78" s="570">
        <v>2195</v>
      </c>
      <c r="L78" s="597">
        <f t="shared" si="11"/>
        <v>0.15433834903670371</v>
      </c>
      <c r="M78" s="570">
        <v>10134</v>
      </c>
      <c r="N78" s="597">
        <f t="shared" si="12"/>
        <v>0.71255800871888619</v>
      </c>
      <c r="O78" s="570">
        <v>1893</v>
      </c>
      <c r="P78" s="597">
        <f t="shared" si="13"/>
        <v>0.13310364224441007</v>
      </c>
      <c r="Q78" s="93"/>
      <c r="R78" s="93"/>
      <c r="S78" s="93"/>
    </row>
    <row r="79" spans="1:19" ht="19.95" customHeight="1">
      <c r="A79" s="313"/>
      <c r="B79" s="274" t="s">
        <v>460</v>
      </c>
      <c r="C79" s="442">
        <v>14630</v>
      </c>
      <c r="D79" s="584">
        <f t="shared" si="7"/>
        <v>1</v>
      </c>
      <c r="E79" s="442">
        <v>2845</v>
      </c>
      <c r="F79" s="584">
        <f t="shared" si="8"/>
        <v>0.19446343130553656</v>
      </c>
      <c r="G79" s="442">
        <v>10352</v>
      </c>
      <c r="H79" s="584">
        <f t="shared" si="9"/>
        <v>0.70758714969241288</v>
      </c>
      <c r="I79" s="442">
        <v>1433</v>
      </c>
      <c r="J79" s="584">
        <f t="shared" si="10"/>
        <v>9.7949419002050578E-2</v>
      </c>
      <c r="K79" s="570">
        <v>2629</v>
      </c>
      <c r="L79" s="597">
        <f t="shared" si="11"/>
        <v>0.17969924812030075</v>
      </c>
      <c r="M79" s="570">
        <v>10568</v>
      </c>
      <c r="N79" s="597">
        <f t="shared" si="12"/>
        <v>0.72235133287764863</v>
      </c>
      <c r="O79" s="570">
        <v>1433</v>
      </c>
      <c r="P79" s="597">
        <f t="shared" si="13"/>
        <v>9.7949419002050578E-2</v>
      </c>
      <c r="Q79" s="93"/>
      <c r="R79" s="93"/>
      <c r="S79" s="93"/>
    </row>
    <row r="80" spans="1:19" ht="19.95" customHeight="1">
      <c r="A80" s="638"/>
      <c r="B80" s="280" t="s">
        <v>461</v>
      </c>
      <c r="C80" s="550">
        <v>112834</v>
      </c>
      <c r="D80" s="586">
        <f t="shared" si="7"/>
        <v>1</v>
      </c>
      <c r="E80" s="550">
        <v>22293</v>
      </c>
      <c r="F80" s="586">
        <f t="shared" si="8"/>
        <v>0.19757342644947445</v>
      </c>
      <c r="G80" s="550">
        <v>76232</v>
      </c>
      <c r="H80" s="586">
        <f t="shared" si="9"/>
        <v>0.67561196093376108</v>
      </c>
      <c r="I80" s="550">
        <v>14309</v>
      </c>
      <c r="J80" s="586">
        <f t="shared" si="10"/>
        <v>0.12681461261676444</v>
      </c>
      <c r="K80" s="598">
        <v>19993</v>
      </c>
      <c r="L80" s="599">
        <f t="shared" si="11"/>
        <v>0.1771894996189092</v>
      </c>
      <c r="M80" s="598">
        <v>78532</v>
      </c>
      <c r="N80" s="599">
        <f t="shared" si="12"/>
        <v>0.6959958877643263</v>
      </c>
      <c r="O80" s="598">
        <v>14309</v>
      </c>
      <c r="P80" s="599">
        <f t="shared" si="13"/>
        <v>0.12681461261676444</v>
      </c>
      <c r="Q80" s="93"/>
      <c r="R80" s="93"/>
      <c r="S80" s="93"/>
    </row>
    <row r="81" spans="1:19" ht="19.95" customHeight="1">
      <c r="A81" s="96" t="s">
        <v>1</v>
      </c>
      <c r="B81" s="96"/>
      <c r="C81" s="550">
        <f>+C80+C71+C62</f>
        <v>311842</v>
      </c>
      <c r="D81" s="586">
        <f t="shared" si="7"/>
        <v>1</v>
      </c>
      <c r="E81" s="550">
        <f>+E80+E71+E62</f>
        <v>57016</v>
      </c>
      <c r="F81" s="586">
        <f t="shared" si="8"/>
        <v>0.18283617986031386</v>
      </c>
      <c r="G81" s="550">
        <f>+G80+G71+G62</f>
        <v>217739</v>
      </c>
      <c r="H81" s="586">
        <f t="shared" si="9"/>
        <v>0.69823500362362989</v>
      </c>
      <c r="I81" s="550">
        <f>+I80+I71+I62</f>
        <v>37087</v>
      </c>
      <c r="J81" s="586">
        <f t="shared" si="10"/>
        <v>0.1189288165160562</v>
      </c>
      <c r="K81" s="598">
        <f>+K80+K71+K62</f>
        <v>51281</v>
      </c>
      <c r="L81" s="599">
        <f t="shared" si="11"/>
        <v>0.16444545635289665</v>
      </c>
      <c r="M81" s="598">
        <f>+M80+M71+M62</f>
        <v>223474</v>
      </c>
      <c r="N81" s="599">
        <f t="shared" si="12"/>
        <v>0.71662572713104711</v>
      </c>
      <c r="O81" s="598">
        <f>+O80+O71+O62</f>
        <v>37087</v>
      </c>
      <c r="P81" s="599">
        <f t="shared" si="13"/>
        <v>0.1189288165160562</v>
      </c>
      <c r="Q81" s="93"/>
      <c r="R81" s="93"/>
      <c r="S81" s="93"/>
    </row>
    <row r="82" spans="1:19" ht="4.5" customHeight="1">
      <c r="A82" s="630"/>
      <c r="B82" s="630"/>
      <c r="C82" s="630"/>
      <c r="D82" s="630"/>
      <c r="E82" s="630"/>
      <c r="F82" s="630"/>
      <c r="G82" s="630"/>
      <c r="H82" s="630"/>
      <c r="I82" s="630"/>
      <c r="J82" s="630"/>
      <c r="K82" s="630"/>
      <c r="L82" s="630"/>
      <c r="M82" s="630"/>
      <c r="N82" s="630"/>
      <c r="O82" s="630"/>
      <c r="P82" s="630"/>
      <c r="Q82" s="93"/>
      <c r="R82" s="93"/>
      <c r="S82" s="93"/>
    </row>
    <row r="83" spans="1:19" ht="19.95" customHeight="1">
      <c r="A83" s="825" t="s">
        <v>26</v>
      </c>
      <c r="B83" s="826"/>
      <c r="C83" s="824">
        <v>2665212</v>
      </c>
      <c r="D83" s="586">
        <v>1</v>
      </c>
      <c r="E83" s="550">
        <v>526567</v>
      </c>
      <c r="F83" s="586">
        <v>0.19757039965301071</v>
      </c>
      <c r="G83" s="550">
        <v>1662844</v>
      </c>
      <c r="H83" s="586">
        <v>0.62390684118186468</v>
      </c>
      <c r="I83" s="550">
        <v>475801</v>
      </c>
      <c r="J83" s="586">
        <v>0.17852275916512458</v>
      </c>
      <c r="K83" s="598">
        <v>470007</v>
      </c>
      <c r="L83" s="599">
        <v>0.17634882328310092</v>
      </c>
      <c r="M83" s="598">
        <v>1719404</v>
      </c>
      <c r="N83" s="599">
        <v>0.64512841755177452</v>
      </c>
      <c r="O83" s="598">
        <v>475801</v>
      </c>
      <c r="P83" s="599">
        <v>0.17852275916512458</v>
      </c>
      <c r="Q83" s="93"/>
      <c r="R83" s="93"/>
      <c r="S83" s="93"/>
    </row>
    <row r="84" spans="1:19" ht="15.6">
      <c r="A84" s="823"/>
      <c r="B84" s="823"/>
      <c r="C84" s="777"/>
      <c r="D84" s="777"/>
      <c r="E84" s="777"/>
      <c r="F84" s="777"/>
      <c r="G84" s="777"/>
      <c r="H84" s="777"/>
      <c r="I84" s="777"/>
      <c r="J84" s="777"/>
      <c r="K84" s="777"/>
      <c r="L84" s="777"/>
      <c r="M84" s="777"/>
      <c r="N84" s="777"/>
      <c r="O84" s="777"/>
      <c r="P84" s="777"/>
      <c r="Q84" s="823"/>
      <c r="R84" s="823"/>
      <c r="S84" s="823"/>
    </row>
    <row r="85" spans="1:19" ht="19.95" customHeight="1">
      <c r="A85" s="52" t="s">
        <v>49</v>
      </c>
      <c r="B85" s="52" t="s">
        <v>465</v>
      </c>
      <c r="C85" s="777"/>
      <c r="D85" s="777"/>
      <c r="E85" s="777"/>
      <c r="F85" s="777"/>
      <c r="G85" s="777"/>
      <c r="H85" s="777"/>
      <c r="I85" s="52" t="s">
        <v>185</v>
      </c>
      <c r="J85" s="777"/>
      <c r="K85" s="777"/>
      <c r="L85" s="777"/>
      <c r="M85" s="777"/>
      <c r="N85" s="777"/>
      <c r="O85" s="52" t="s">
        <v>185</v>
      </c>
      <c r="P85" s="777"/>
      <c r="Q85" s="823"/>
      <c r="R85" s="823"/>
      <c r="S85" s="823"/>
    </row>
    <row r="86" spans="1:19" ht="15.6">
      <c r="A86" s="52"/>
      <c r="B86" s="52"/>
      <c r="C86" s="777"/>
      <c r="D86" s="777"/>
      <c r="E86" s="777"/>
      <c r="F86" s="777"/>
      <c r="G86" s="777"/>
      <c r="H86" s="777"/>
      <c r="I86" s="777"/>
      <c r="J86" s="777"/>
      <c r="K86" s="777"/>
      <c r="L86" s="777"/>
      <c r="M86" s="777"/>
      <c r="N86" s="777"/>
      <c r="O86" s="777"/>
      <c r="P86" s="777"/>
      <c r="Q86" s="823"/>
      <c r="R86" s="823"/>
      <c r="S86" s="823"/>
    </row>
    <row r="87" spans="1:19" ht="19.95" customHeight="1">
      <c r="A87" s="770" t="s">
        <v>480</v>
      </c>
      <c r="B87" s="364"/>
      <c r="C87" s="777"/>
      <c r="D87" s="777"/>
      <c r="E87" s="777"/>
      <c r="F87" s="777"/>
      <c r="G87" s="777"/>
      <c r="H87" s="777"/>
      <c r="I87" s="777"/>
      <c r="J87" s="777"/>
      <c r="K87" s="777"/>
      <c r="L87" s="777"/>
      <c r="M87" s="777"/>
      <c r="N87" s="777"/>
      <c r="O87" s="777"/>
      <c r="P87" s="777"/>
      <c r="Q87" s="823"/>
      <c r="R87" s="823"/>
      <c r="S87" s="823"/>
    </row>
    <row r="88" spans="1:19" ht="15.6">
      <c r="A88" s="770"/>
      <c r="B88" s="364"/>
      <c r="C88" s="777"/>
      <c r="D88" s="777"/>
      <c r="E88" s="777"/>
      <c r="F88" s="777"/>
      <c r="G88" s="777"/>
      <c r="H88" s="777"/>
      <c r="I88" s="777"/>
      <c r="J88" s="777"/>
      <c r="K88" s="777"/>
      <c r="L88" s="777"/>
      <c r="M88" s="777"/>
      <c r="N88" s="777"/>
      <c r="O88" s="777"/>
      <c r="P88" s="777"/>
      <c r="Q88" s="823"/>
      <c r="R88" s="823"/>
      <c r="S88" s="823"/>
    </row>
    <row r="89" spans="1:19" ht="19.95" customHeight="1">
      <c r="A89" s="364" t="s">
        <v>464</v>
      </c>
      <c r="B89" s="364"/>
      <c r="C89" s="777"/>
      <c r="D89" s="777"/>
      <c r="E89" s="777"/>
      <c r="F89" s="777"/>
      <c r="G89" s="777"/>
      <c r="H89" s="777"/>
      <c r="I89" s="777"/>
      <c r="J89" s="777"/>
      <c r="K89" s="777"/>
      <c r="L89" s="777"/>
      <c r="M89" s="777"/>
      <c r="N89" s="777"/>
      <c r="O89" s="777"/>
      <c r="P89" s="777"/>
      <c r="Q89" s="823"/>
      <c r="R89" s="823"/>
      <c r="S89" s="823"/>
    </row>
    <row r="90" spans="1:19" ht="15.6">
      <c r="A90" s="823"/>
      <c r="B90" s="823"/>
      <c r="C90" s="777"/>
      <c r="D90" s="777"/>
      <c r="E90" s="777"/>
      <c r="F90" s="777"/>
      <c r="G90" s="777"/>
      <c r="H90" s="777"/>
      <c r="I90" s="777"/>
      <c r="J90" s="777"/>
      <c r="K90" s="777"/>
      <c r="L90" s="777"/>
      <c r="M90" s="777"/>
      <c r="N90" s="777"/>
      <c r="O90" s="777"/>
      <c r="P90" s="777"/>
      <c r="Q90" s="823"/>
      <c r="R90" s="823"/>
      <c r="S90" s="823"/>
    </row>
    <row r="91" spans="1:19" ht="15.6">
      <c r="A91" s="823"/>
      <c r="B91" s="823"/>
      <c r="C91" s="777"/>
      <c r="D91" s="777"/>
      <c r="E91" s="777"/>
      <c r="F91" s="777"/>
      <c r="G91" s="777"/>
      <c r="H91" s="777"/>
      <c r="I91" s="777"/>
      <c r="J91" s="777"/>
      <c r="K91" s="777"/>
      <c r="L91" s="777"/>
      <c r="M91" s="777"/>
      <c r="N91" s="777"/>
      <c r="O91" s="777"/>
      <c r="P91" s="777"/>
      <c r="Q91" s="823"/>
      <c r="R91" s="823"/>
      <c r="S91" s="823"/>
    </row>
    <row r="92" spans="1:19" ht="17.399999999999999">
      <c r="A92" s="58" t="s">
        <v>985</v>
      </c>
      <c r="B92" s="823"/>
      <c r="C92" s="777"/>
      <c r="D92" s="777"/>
      <c r="E92" s="777"/>
      <c r="F92" s="777"/>
      <c r="G92" s="777"/>
      <c r="H92" s="777"/>
      <c r="I92" s="777"/>
      <c r="J92" s="777"/>
      <c r="K92" s="777"/>
      <c r="L92" s="776" t="s">
        <v>320</v>
      </c>
      <c r="M92" s="777"/>
      <c r="N92" s="777"/>
      <c r="O92" s="777"/>
      <c r="P92" s="777"/>
      <c r="Q92" s="823"/>
      <c r="R92" s="823"/>
      <c r="S92" s="823"/>
    </row>
    <row r="93" spans="1:19">
      <c r="A93" s="93"/>
      <c r="B93" s="93"/>
      <c r="C93" s="40"/>
      <c r="D93" s="575"/>
      <c r="E93" s="40"/>
      <c r="F93" s="575"/>
      <c r="G93" s="40"/>
      <c r="H93" s="575"/>
      <c r="I93" s="40"/>
      <c r="J93" s="575"/>
      <c r="K93" s="40"/>
      <c r="L93" s="575"/>
      <c r="M93" s="40"/>
      <c r="N93" s="575"/>
      <c r="O93" s="40"/>
      <c r="P93" s="575"/>
      <c r="Q93" s="93"/>
      <c r="R93" s="93"/>
      <c r="S93" s="93"/>
    </row>
    <row r="94" spans="1:19" ht="19.95" customHeight="1">
      <c r="A94" s="93"/>
      <c r="B94" s="628"/>
      <c r="C94" s="578"/>
      <c r="D94" s="578"/>
      <c r="E94" s="601" t="s">
        <v>537</v>
      </c>
      <c r="F94" s="602"/>
      <c r="G94" s="602"/>
      <c r="H94" s="602"/>
      <c r="I94" s="602"/>
      <c r="J94" s="602"/>
      <c r="K94" s="634" t="s">
        <v>538</v>
      </c>
      <c r="L94" s="652"/>
      <c r="M94" s="652"/>
      <c r="N94" s="652"/>
      <c r="O94" s="652"/>
      <c r="P94" s="653"/>
      <c r="Q94" s="93"/>
      <c r="R94" s="93"/>
      <c r="S94" s="93"/>
    </row>
    <row r="95" spans="1:19" ht="19.95" customHeight="1">
      <c r="A95" s="1606" t="s">
        <v>435</v>
      </c>
      <c r="B95" s="631" t="s">
        <v>462</v>
      </c>
      <c r="C95" s="554" t="s">
        <v>50</v>
      </c>
      <c r="D95" s="556"/>
      <c r="E95" s="635" t="s">
        <v>51</v>
      </c>
      <c r="F95" s="604"/>
      <c r="G95" s="604" t="s">
        <v>52</v>
      </c>
      <c r="H95" s="604"/>
      <c r="I95" s="604" t="s">
        <v>55</v>
      </c>
      <c r="J95" s="604"/>
      <c r="K95" s="605" t="s">
        <v>180</v>
      </c>
      <c r="L95" s="605"/>
      <c r="M95" s="605" t="s">
        <v>181</v>
      </c>
      <c r="N95" s="605"/>
      <c r="O95" s="605" t="s">
        <v>55</v>
      </c>
      <c r="P95" s="605"/>
      <c r="Q95" s="93"/>
      <c r="R95" s="93"/>
      <c r="S95" s="93"/>
    </row>
    <row r="96" spans="1:19" ht="19.95" customHeight="1">
      <c r="A96" s="1607"/>
      <c r="B96" s="643"/>
      <c r="C96" s="654" t="s">
        <v>2</v>
      </c>
      <c r="D96" s="636" t="s">
        <v>3</v>
      </c>
      <c r="E96" s="604" t="s">
        <v>2</v>
      </c>
      <c r="F96" s="604" t="s">
        <v>3</v>
      </c>
      <c r="G96" s="604" t="s">
        <v>2</v>
      </c>
      <c r="H96" s="604" t="s">
        <v>3</v>
      </c>
      <c r="I96" s="604" t="s">
        <v>2</v>
      </c>
      <c r="J96" s="604" t="s">
        <v>3</v>
      </c>
      <c r="K96" s="605" t="s">
        <v>2</v>
      </c>
      <c r="L96" s="605" t="s">
        <v>3</v>
      </c>
      <c r="M96" s="605" t="s">
        <v>2</v>
      </c>
      <c r="N96" s="605" t="s">
        <v>3</v>
      </c>
      <c r="O96" s="605" t="s">
        <v>2</v>
      </c>
      <c r="P96" s="605" t="s">
        <v>3</v>
      </c>
      <c r="Q96" s="93"/>
      <c r="R96" s="93"/>
      <c r="S96" s="93"/>
    </row>
    <row r="97" spans="1:19" ht="19.95" customHeight="1">
      <c r="A97" s="312" t="s">
        <v>4</v>
      </c>
      <c r="B97" s="638" t="s">
        <v>437</v>
      </c>
      <c r="C97" s="442">
        <v>11979</v>
      </c>
      <c r="D97" s="584">
        <f>+C97/$C97</f>
        <v>1</v>
      </c>
      <c r="E97" s="442">
        <v>2131</v>
      </c>
      <c r="F97" s="584">
        <f>+E97/$C97</f>
        <v>0.17789464896902912</v>
      </c>
      <c r="G97" s="442">
        <v>7760</v>
      </c>
      <c r="H97" s="584">
        <f>+G97/$C97</f>
        <v>0.64780031722180487</v>
      </c>
      <c r="I97" s="442">
        <v>2088</v>
      </c>
      <c r="J97" s="584">
        <f>+I97/$C97</f>
        <v>0.17430503380916604</v>
      </c>
      <c r="K97" s="571">
        <v>1923</v>
      </c>
      <c r="L97" s="606">
        <f>+K97/$C97</f>
        <v>0.16053092912597045</v>
      </c>
      <c r="M97" s="571">
        <v>7968</v>
      </c>
      <c r="N97" s="606">
        <f>+M97/$C97</f>
        <v>0.66516403706486349</v>
      </c>
      <c r="O97" s="571">
        <v>2088</v>
      </c>
      <c r="P97" s="606">
        <f>+O97/$C97</f>
        <v>0.17430503380916604</v>
      </c>
      <c r="Q97" s="93"/>
      <c r="R97" s="93"/>
      <c r="S97" s="93"/>
    </row>
    <row r="98" spans="1:19" ht="19.95" customHeight="1">
      <c r="A98" s="313"/>
      <c r="B98" s="274" t="s">
        <v>438</v>
      </c>
      <c r="C98" s="442">
        <v>15369</v>
      </c>
      <c r="D98" s="584">
        <f>+C98/$C98</f>
        <v>1</v>
      </c>
      <c r="E98" s="442">
        <v>2531</v>
      </c>
      <c r="F98" s="584">
        <f>+E98/$C98</f>
        <v>0.16468215238467043</v>
      </c>
      <c r="G98" s="442">
        <v>11057</v>
      </c>
      <c r="H98" s="584">
        <f>+G98/$C98</f>
        <v>0.71943522675515648</v>
      </c>
      <c r="I98" s="442">
        <v>1781</v>
      </c>
      <c r="J98" s="584">
        <f>+I98/$C98</f>
        <v>0.11588262086017308</v>
      </c>
      <c r="K98" s="571">
        <v>2319</v>
      </c>
      <c r="L98" s="606">
        <f>+K98/$C98</f>
        <v>0.15088815147374585</v>
      </c>
      <c r="M98" s="571">
        <v>11269</v>
      </c>
      <c r="N98" s="606">
        <f>+M98/$C98</f>
        <v>0.73322922766608112</v>
      </c>
      <c r="O98" s="571">
        <v>1781</v>
      </c>
      <c r="P98" s="606">
        <f>+O98/$C98</f>
        <v>0.11588262086017308</v>
      </c>
      <c r="Q98" s="93"/>
      <c r="R98" s="93"/>
      <c r="S98" s="93"/>
    </row>
    <row r="99" spans="1:19" ht="19.95" customHeight="1">
      <c r="A99" s="313"/>
      <c r="B99" s="274" t="s">
        <v>439</v>
      </c>
      <c r="C99" s="442">
        <v>10662</v>
      </c>
      <c r="D99" s="584">
        <f t="shared" ref="D99:D123" si="14">+C99/$C99</f>
        <v>1</v>
      </c>
      <c r="E99" s="442">
        <v>1618</v>
      </c>
      <c r="F99" s="584">
        <f t="shared" ref="F99:F123" si="15">+E99/$C99</f>
        <v>0.15175389232789346</v>
      </c>
      <c r="G99" s="442">
        <v>7793</v>
      </c>
      <c r="H99" s="584">
        <f t="shared" ref="H99:H123" si="16">+G99/$C99</f>
        <v>0.73091352466704185</v>
      </c>
      <c r="I99" s="442">
        <v>1251</v>
      </c>
      <c r="J99" s="584">
        <f t="shared" ref="J99:J123" si="17">+I99/$C99</f>
        <v>0.11733258300506472</v>
      </c>
      <c r="K99" s="571">
        <v>1465</v>
      </c>
      <c r="L99" s="606">
        <f t="shared" ref="L99:L123" si="18">+K99/$C99</f>
        <v>0.13740386419058337</v>
      </c>
      <c r="M99" s="571">
        <v>7946</v>
      </c>
      <c r="N99" s="606">
        <f t="shared" ref="N99:N123" si="19">+M99/$C99</f>
        <v>0.74526355280435186</v>
      </c>
      <c r="O99" s="571">
        <v>1251</v>
      </c>
      <c r="P99" s="606">
        <f t="shared" ref="P99:P123" si="20">+O99/$C99</f>
        <v>0.11733258300506472</v>
      </c>
      <c r="Q99" s="93"/>
      <c r="R99" s="93"/>
      <c r="S99" s="93"/>
    </row>
    <row r="100" spans="1:19" ht="19.95" customHeight="1">
      <c r="A100" s="313"/>
      <c r="B100" s="274" t="s">
        <v>440</v>
      </c>
      <c r="C100" s="442">
        <v>15478</v>
      </c>
      <c r="D100" s="584">
        <f t="shared" si="14"/>
        <v>1</v>
      </c>
      <c r="E100" s="442">
        <v>2962</v>
      </c>
      <c r="F100" s="584">
        <f t="shared" si="15"/>
        <v>0.19136839384933454</v>
      </c>
      <c r="G100" s="442">
        <v>9585</v>
      </c>
      <c r="H100" s="584">
        <f t="shared" si="16"/>
        <v>0.61926605504587151</v>
      </c>
      <c r="I100" s="442">
        <v>2931</v>
      </c>
      <c r="J100" s="584">
        <f t="shared" si="17"/>
        <v>0.18936555110479389</v>
      </c>
      <c r="K100" s="571">
        <v>2655</v>
      </c>
      <c r="L100" s="606">
        <f t="shared" si="18"/>
        <v>0.17153378989533533</v>
      </c>
      <c r="M100" s="571">
        <v>9892</v>
      </c>
      <c r="N100" s="606">
        <f t="shared" si="19"/>
        <v>0.63910065899987079</v>
      </c>
      <c r="O100" s="571">
        <v>2931</v>
      </c>
      <c r="P100" s="606">
        <f t="shared" si="20"/>
        <v>0.18936555110479389</v>
      </c>
      <c r="Q100" s="93"/>
      <c r="R100" s="93"/>
      <c r="S100" s="93"/>
    </row>
    <row r="101" spans="1:19" ht="19.95" customHeight="1">
      <c r="A101" s="313"/>
      <c r="B101" s="274" t="s">
        <v>4</v>
      </c>
      <c r="C101" s="442">
        <v>11088</v>
      </c>
      <c r="D101" s="584">
        <f t="shared" si="14"/>
        <v>1</v>
      </c>
      <c r="E101" s="442">
        <v>2375</v>
      </c>
      <c r="F101" s="584">
        <f t="shared" si="15"/>
        <v>0.21419552669552669</v>
      </c>
      <c r="G101" s="442">
        <v>7120</v>
      </c>
      <c r="H101" s="584">
        <f t="shared" si="16"/>
        <v>0.64213564213564212</v>
      </c>
      <c r="I101" s="442">
        <v>1593</v>
      </c>
      <c r="J101" s="584">
        <f t="shared" si="17"/>
        <v>0.14366883116883117</v>
      </c>
      <c r="K101" s="571">
        <v>2155</v>
      </c>
      <c r="L101" s="606">
        <f t="shared" si="18"/>
        <v>0.19435425685425686</v>
      </c>
      <c r="M101" s="571">
        <v>7340</v>
      </c>
      <c r="N101" s="606">
        <f t="shared" si="19"/>
        <v>0.661976911976912</v>
      </c>
      <c r="O101" s="571">
        <v>1593</v>
      </c>
      <c r="P101" s="606">
        <f t="shared" si="20"/>
        <v>0.14366883116883117</v>
      </c>
      <c r="Q101" s="93"/>
      <c r="R101" s="93"/>
      <c r="S101" s="93"/>
    </row>
    <row r="102" spans="1:19" ht="19.95" customHeight="1">
      <c r="A102" s="313"/>
      <c r="B102" s="274" t="s">
        <v>441</v>
      </c>
      <c r="C102" s="442">
        <v>13545</v>
      </c>
      <c r="D102" s="584">
        <f t="shared" si="14"/>
        <v>1</v>
      </c>
      <c r="E102" s="442">
        <v>2262</v>
      </c>
      <c r="F102" s="584">
        <f t="shared" si="15"/>
        <v>0.16699889258028794</v>
      </c>
      <c r="G102" s="442">
        <v>8641</v>
      </c>
      <c r="H102" s="584">
        <f t="shared" si="16"/>
        <v>0.63794758213362868</v>
      </c>
      <c r="I102" s="442">
        <v>2642</v>
      </c>
      <c r="J102" s="584">
        <f t="shared" si="17"/>
        <v>0.19505352528608341</v>
      </c>
      <c r="K102" s="571">
        <v>2035</v>
      </c>
      <c r="L102" s="606">
        <f t="shared" si="18"/>
        <v>0.15023994093761536</v>
      </c>
      <c r="M102" s="571">
        <v>8868</v>
      </c>
      <c r="N102" s="606">
        <f t="shared" si="19"/>
        <v>0.65470653377630117</v>
      </c>
      <c r="O102" s="571">
        <v>2642</v>
      </c>
      <c r="P102" s="606">
        <f t="shared" si="20"/>
        <v>0.19505352528608341</v>
      </c>
      <c r="Q102" s="93"/>
      <c r="R102" s="93"/>
      <c r="S102" s="93"/>
    </row>
    <row r="103" spans="1:19" ht="19.95" customHeight="1">
      <c r="A103" s="313"/>
      <c r="B103" s="274" t="s">
        <v>442</v>
      </c>
      <c r="C103" s="442">
        <v>14873</v>
      </c>
      <c r="D103" s="584">
        <f t="shared" si="14"/>
        <v>1</v>
      </c>
      <c r="E103" s="442">
        <v>2816</v>
      </c>
      <c r="F103" s="584">
        <f t="shared" si="15"/>
        <v>0.18933638136219996</v>
      </c>
      <c r="G103" s="442">
        <v>9761</v>
      </c>
      <c r="H103" s="584">
        <f t="shared" si="16"/>
        <v>0.65628992133396091</v>
      </c>
      <c r="I103" s="442">
        <v>2296</v>
      </c>
      <c r="J103" s="584">
        <f t="shared" si="17"/>
        <v>0.15437369730383918</v>
      </c>
      <c r="K103" s="571">
        <v>2495</v>
      </c>
      <c r="L103" s="606">
        <f t="shared" si="18"/>
        <v>0.16775364754925032</v>
      </c>
      <c r="M103" s="571">
        <v>10082</v>
      </c>
      <c r="N103" s="606">
        <f t="shared" si="19"/>
        <v>0.67787265514691053</v>
      </c>
      <c r="O103" s="571">
        <v>2296</v>
      </c>
      <c r="P103" s="606">
        <f t="shared" si="20"/>
        <v>0.15437369730383918</v>
      </c>
      <c r="Q103" s="93"/>
      <c r="R103" s="93"/>
      <c r="S103" s="93"/>
    </row>
    <row r="104" spans="1:19" ht="19.95" customHeight="1">
      <c r="A104" s="638"/>
      <c r="B104" s="280" t="s">
        <v>443</v>
      </c>
      <c r="C104" s="550">
        <v>92994</v>
      </c>
      <c r="D104" s="586">
        <f t="shared" si="14"/>
        <v>1</v>
      </c>
      <c r="E104" s="550">
        <v>16695</v>
      </c>
      <c r="F104" s="586">
        <f t="shared" si="15"/>
        <v>0.17952771146525581</v>
      </c>
      <c r="G104" s="550">
        <v>61717</v>
      </c>
      <c r="H104" s="586">
        <f t="shared" si="16"/>
        <v>0.66366647310579174</v>
      </c>
      <c r="I104" s="550">
        <v>14582</v>
      </c>
      <c r="J104" s="586">
        <f t="shared" si="17"/>
        <v>0.15680581542895242</v>
      </c>
      <c r="K104" s="607">
        <v>15047</v>
      </c>
      <c r="L104" s="608">
        <f t="shared" si="18"/>
        <v>0.16180613803041055</v>
      </c>
      <c r="M104" s="607">
        <v>63365</v>
      </c>
      <c r="N104" s="608">
        <f t="shared" si="19"/>
        <v>0.681388046540637</v>
      </c>
      <c r="O104" s="607">
        <v>14582</v>
      </c>
      <c r="P104" s="608">
        <f t="shared" si="20"/>
        <v>0.15680581542895242</v>
      </c>
      <c r="Q104" s="93"/>
      <c r="R104" s="93"/>
      <c r="S104" s="93"/>
    </row>
    <row r="105" spans="1:19" ht="19.95" customHeight="1">
      <c r="A105" s="312" t="s">
        <v>5</v>
      </c>
      <c r="B105" s="274" t="s">
        <v>444</v>
      </c>
      <c r="C105" s="442">
        <v>17124</v>
      </c>
      <c r="D105" s="584">
        <f t="shared" si="14"/>
        <v>1</v>
      </c>
      <c r="E105" s="442">
        <v>1310</v>
      </c>
      <c r="F105" s="584">
        <f t="shared" si="15"/>
        <v>7.6500817565989254E-2</v>
      </c>
      <c r="G105" s="442">
        <v>14881</v>
      </c>
      <c r="H105" s="584">
        <f t="shared" si="16"/>
        <v>0.86901424900724134</v>
      </c>
      <c r="I105" s="442">
        <v>933</v>
      </c>
      <c r="J105" s="584">
        <f t="shared" si="17"/>
        <v>5.4484933426769445E-2</v>
      </c>
      <c r="K105" s="571">
        <v>1154</v>
      </c>
      <c r="L105" s="606">
        <f t="shared" si="18"/>
        <v>6.7390796542863812E-2</v>
      </c>
      <c r="M105" s="571">
        <v>15037</v>
      </c>
      <c r="N105" s="606">
        <f t="shared" si="19"/>
        <v>0.87812427003036675</v>
      </c>
      <c r="O105" s="571">
        <v>933</v>
      </c>
      <c r="P105" s="606">
        <f t="shared" si="20"/>
        <v>5.4484933426769445E-2</v>
      </c>
      <c r="Q105" s="93"/>
      <c r="R105" s="93"/>
      <c r="S105" s="93"/>
    </row>
    <row r="106" spans="1:19" ht="19.95" customHeight="1">
      <c r="A106" s="313"/>
      <c r="B106" s="274" t="s">
        <v>445</v>
      </c>
      <c r="C106" s="442">
        <v>13295</v>
      </c>
      <c r="D106" s="584">
        <f t="shared" si="14"/>
        <v>1</v>
      </c>
      <c r="E106" s="442">
        <v>2466</v>
      </c>
      <c r="F106" s="584">
        <f t="shared" si="15"/>
        <v>0.18548326438510718</v>
      </c>
      <c r="G106" s="442">
        <v>8644</v>
      </c>
      <c r="H106" s="584">
        <f t="shared" si="16"/>
        <v>0.65016923655509595</v>
      </c>
      <c r="I106" s="442">
        <v>2185</v>
      </c>
      <c r="J106" s="584">
        <f t="shared" si="17"/>
        <v>0.16434749905979693</v>
      </c>
      <c r="K106" s="571">
        <v>2218</v>
      </c>
      <c r="L106" s="606">
        <f t="shared" si="18"/>
        <v>0.16682963520120345</v>
      </c>
      <c r="M106" s="571">
        <v>8892</v>
      </c>
      <c r="N106" s="606">
        <f t="shared" si="19"/>
        <v>0.66882286573899963</v>
      </c>
      <c r="O106" s="571">
        <v>2185</v>
      </c>
      <c r="P106" s="606">
        <f t="shared" si="20"/>
        <v>0.16434749905979693</v>
      </c>
      <c r="Q106" s="93"/>
      <c r="R106" s="93"/>
      <c r="S106" s="93"/>
    </row>
    <row r="107" spans="1:19" ht="19.95" customHeight="1">
      <c r="A107" s="313"/>
      <c r="B107" s="274" t="s">
        <v>446</v>
      </c>
      <c r="C107" s="442">
        <v>15786</v>
      </c>
      <c r="D107" s="584">
        <f t="shared" si="14"/>
        <v>1</v>
      </c>
      <c r="E107" s="442">
        <v>2976</v>
      </c>
      <c r="F107" s="584">
        <f t="shared" si="15"/>
        <v>0.18852147472443936</v>
      </c>
      <c r="G107" s="442">
        <v>10355</v>
      </c>
      <c r="H107" s="584">
        <f t="shared" si="16"/>
        <v>0.65596097808184473</v>
      </c>
      <c r="I107" s="442">
        <v>2455</v>
      </c>
      <c r="J107" s="584">
        <f t="shared" si="17"/>
        <v>0.15551754719371594</v>
      </c>
      <c r="K107" s="571">
        <v>2675</v>
      </c>
      <c r="L107" s="606">
        <f t="shared" si="18"/>
        <v>0.16945394653490434</v>
      </c>
      <c r="M107" s="571">
        <v>10656</v>
      </c>
      <c r="N107" s="606">
        <f t="shared" si="19"/>
        <v>0.67502850627137967</v>
      </c>
      <c r="O107" s="571">
        <v>2455</v>
      </c>
      <c r="P107" s="606">
        <f t="shared" si="20"/>
        <v>0.15551754719371594</v>
      </c>
      <c r="Q107" s="93"/>
      <c r="R107" s="93"/>
      <c r="S107" s="93"/>
    </row>
    <row r="108" spans="1:19" ht="19.95" customHeight="1">
      <c r="A108" s="313"/>
      <c r="B108" s="274" t="s">
        <v>447</v>
      </c>
      <c r="C108" s="442">
        <v>16059</v>
      </c>
      <c r="D108" s="584">
        <f t="shared" si="14"/>
        <v>1</v>
      </c>
      <c r="E108" s="442">
        <v>2978</v>
      </c>
      <c r="F108" s="584">
        <f t="shared" si="15"/>
        <v>0.18544118562799677</v>
      </c>
      <c r="G108" s="442">
        <v>10305</v>
      </c>
      <c r="H108" s="584">
        <f t="shared" si="16"/>
        <v>0.64169624509620771</v>
      </c>
      <c r="I108" s="442">
        <v>2776</v>
      </c>
      <c r="J108" s="584">
        <f t="shared" si="17"/>
        <v>0.17286256927579549</v>
      </c>
      <c r="K108" s="571">
        <v>2678</v>
      </c>
      <c r="L108" s="606">
        <f t="shared" si="18"/>
        <v>0.16676007223363845</v>
      </c>
      <c r="M108" s="571">
        <v>10605</v>
      </c>
      <c r="N108" s="606">
        <f t="shared" si="19"/>
        <v>0.660377358490566</v>
      </c>
      <c r="O108" s="571">
        <v>2776</v>
      </c>
      <c r="P108" s="606">
        <f t="shared" si="20"/>
        <v>0.17286256927579549</v>
      </c>
      <c r="Q108" s="93"/>
      <c r="R108" s="93"/>
      <c r="S108" s="93"/>
    </row>
    <row r="109" spans="1:19" ht="19.95" customHeight="1">
      <c r="A109" s="313"/>
      <c r="B109" s="274" t="s">
        <v>448</v>
      </c>
      <c r="C109" s="442">
        <v>13155</v>
      </c>
      <c r="D109" s="584">
        <f t="shared" si="14"/>
        <v>1</v>
      </c>
      <c r="E109" s="442">
        <v>1466</v>
      </c>
      <c r="F109" s="584">
        <f t="shared" si="15"/>
        <v>0.11144051691372102</v>
      </c>
      <c r="G109" s="442">
        <v>10439</v>
      </c>
      <c r="H109" s="584">
        <f t="shared" si="16"/>
        <v>0.79353857848726717</v>
      </c>
      <c r="I109" s="442">
        <v>1250</v>
      </c>
      <c r="J109" s="584">
        <f t="shared" si="17"/>
        <v>9.5020904599011788E-2</v>
      </c>
      <c r="K109" s="571">
        <v>1341</v>
      </c>
      <c r="L109" s="606">
        <f t="shared" si="18"/>
        <v>0.10193842645381984</v>
      </c>
      <c r="M109" s="571">
        <v>10564</v>
      </c>
      <c r="N109" s="606">
        <f t="shared" si="19"/>
        <v>0.80304066894716841</v>
      </c>
      <c r="O109" s="571">
        <v>1250</v>
      </c>
      <c r="P109" s="606">
        <f t="shared" si="20"/>
        <v>9.5020904599011788E-2</v>
      </c>
      <c r="Q109" s="93"/>
      <c r="R109" s="93"/>
      <c r="S109" s="93"/>
    </row>
    <row r="110" spans="1:19" ht="19.95" customHeight="1">
      <c r="A110" s="313"/>
      <c r="B110" s="274" t="s">
        <v>449</v>
      </c>
      <c r="C110" s="442">
        <v>11291</v>
      </c>
      <c r="D110" s="584">
        <f t="shared" si="14"/>
        <v>1</v>
      </c>
      <c r="E110" s="442">
        <v>1792</v>
      </c>
      <c r="F110" s="584">
        <f t="shared" si="15"/>
        <v>0.15871047737135771</v>
      </c>
      <c r="G110" s="442">
        <v>7809</v>
      </c>
      <c r="H110" s="584">
        <f t="shared" si="16"/>
        <v>0.69161278894694889</v>
      </c>
      <c r="I110" s="442">
        <v>1690</v>
      </c>
      <c r="J110" s="584">
        <f t="shared" si="17"/>
        <v>0.14967673368169337</v>
      </c>
      <c r="K110" s="571">
        <v>1634</v>
      </c>
      <c r="L110" s="606">
        <f t="shared" si="18"/>
        <v>0.14471703126383845</v>
      </c>
      <c r="M110" s="571">
        <v>7967</v>
      </c>
      <c r="N110" s="606">
        <f t="shared" si="19"/>
        <v>0.70560623505446818</v>
      </c>
      <c r="O110" s="571">
        <v>1690</v>
      </c>
      <c r="P110" s="606">
        <f t="shared" si="20"/>
        <v>0.14967673368169337</v>
      </c>
      <c r="Q110" s="93"/>
      <c r="R110" s="93"/>
      <c r="S110" s="93"/>
    </row>
    <row r="111" spans="1:19" ht="19.95" customHeight="1">
      <c r="A111" s="313"/>
      <c r="B111" s="274" t="s">
        <v>450</v>
      </c>
      <c r="C111" s="442">
        <v>16692</v>
      </c>
      <c r="D111" s="584">
        <f t="shared" si="14"/>
        <v>1</v>
      </c>
      <c r="E111" s="442">
        <v>1657</v>
      </c>
      <c r="F111" s="584">
        <f t="shared" si="15"/>
        <v>9.9269110951353948E-2</v>
      </c>
      <c r="G111" s="442">
        <v>12557</v>
      </c>
      <c r="H111" s="584">
        <f t="shared" si="16"/>
        <v>0.75227653965971719</v>
      </c>
      <c r="I111" s="442">
        <v>2478</v>
      </c>
      <c r="J111" s="584">
        <f t="shared" si="17"/>
        <v>0.14845434938892882</v>
      </c>
      <c r="K111" s="571">
        <v>1456</v>
      </c>
      <c r="L111" s="606">
        <f t="shared" si="18"/>
        <v>8.7227414330218064E-2</v>
      </c>
      <c r="M111" s="571">
        <v>12758</v>
      </c>
      <c r="N111" s="606">
        <f t="shared" si="19"/>
        <v>0.76431823628085316</v>
      </c>
      <c r="O111" s="571">
        <v>2478</v>
      </c>
      <c r="P111" s="606">
        <f t="shared" si="20"/>
        <v>0.14845434938892882</v>
      </c>
      <c r="Q111" s="93"/>
      <c r="R111" s="93"/>
      <c r="S111" s="93"/>
    </row>
    <row r="112" spans="1:19" ht="19.95" customHeight="1">
      <c r="A112" s="313"/>
      <c r="B112" s="274" t="s">
        <v>451</v>
      </c>
      <c r="C112" s="442">
        <v>10975</v>
      </c>
      <c r="D112" s="584">
        <f t="shared" si="14"/>
        <v>1</v>
      </c>
      <c r="E112" s="442">
        <v>1676</v>
      </c>
      <c r="F112" s="584">
        <f t="shared" si="15"/>
        <v>0.15271070615034169</v>
      </c>
      <c r="G112" s="442">
        <v>7638</v>
      </c>
      <c r="H112" s="584">
        <f t="shared" si="16"/>
        <v>0.6959453302961276</v>
      </c>
      <c r="I112" s="442">
        <v>1661</v>
      </c>
      <c r="J112" s="584">
        <f t="shared" si="17"/>
        <v>0.15134396355353075</v>
      </c>
      <c r="K112" s="571">
        <v>1508</v>
      </c>
      <c r="L112" s="606">
        <f t="shared" si="18"/>
        <v>0.13740318906605922</v>
      </c>
      <c r="M112" s="571">
        <v>7806</v>
      </c>
      <c r="N112" s="606">
        <f t="shared" si="19"/>
        <v>0.71125284738041006</v>
      </c>
      <c r="O112" s="571">
        <v>1661</v>
      </c>
      <c r="P112" s="606">
        <f t="shared" si="20"/>
        <v>0.15134396355353075</v>
      </c>
      <c r="Q112" s="93"/>
      <c r="R112" s="93"/>
      <c r="S112" s="93"/>
    </row>
    <row r="113" spans="1:19" ht="19.95" customHeight="1">
      <c r="A113" s="638"/>
      <c r="B113" s="280" t="s">
        <v>452</v>
      </c>
      <c r="C113" s="550">
        <v>114377</v>
      </c>
      <c r="D113" s="586">
        <f t="shared" si="14"/>
        <v>1</v>
      </c>
      <c r="E113" s="550">
        <v>16321</v>
      </c>
      <c r="F113" s="586">
        <f t="shared" si="15"/>
        <v>0.14269477255042534</v>
      </c>
      <c r="G113" s="550">
        <v>82628</v>
      </c>
      <c r="H113" s="586">
        <f t="shared" si="16"/>
        <v>0.72241796864754282</v>
      </c>
      <c r="I113" s="550">
        <v>15428</v>
      </c>
      <c r="J113" s="586">
        <f t="shared" si="17"/>
        <v>0.13488725880203187</v>
      </c>
      <c r="K113" s="607">
        <v>14664</v>
      </c>
      <c r="L113" s="608">
        <f t="shared" si="18"/>
        <v>0.1282075941841454</v>
      </c>
      <c r="M113" s="607">
        <v>84285</v>
      </c>
      <c r="N113" s="608">
        <f t="shared" si="19"/>
        <v>0.7369051470138227</v>
      </c>
      <c r="O113" s="607">
        <v>15428</v>
      </c>
      <c r="P113" s="608">
        <f t="shared" si="20"/>
        <v>0.13488725880203187</v>
      </c>
      <c r="Q113" s="93"/>
      <c r="R113" s="93"/>
      <c r="S113" s="93"/>
    </row>
    <row r="114" spans="1:19" ht="19.95" customHeight="1">
      <c r="A114" s="312" t="s">
        <v>6</v>
      </c>
      <c r="B114" s="274" t="s">
        <v>453</v>
      </c>
      <c r="C114" s="442">
        <v>15701</v>
      </c>
      <c r="D114" s="584">
        <f t="shared" si="14"/>
        <v>1</v>
      </c>
      <c r="E114" s="442">
        <v>2924</v>
      </c>
      <c r="F114" s="584">
        <f t="shared" si="15"/>
        <v>0.18623017642188397</v>
      </c>
      <c r="G114" s="442">
        <v>9703</v>
      </c>
      <c r="H114" s="584">
        <f t="shared" si="16"/>
        <v>0.61798611553404237</v>
      </c>
      <c r="I114" s="442">
        <v>3074</v>
      </c>
      <c r="J114" s="584">
        <f t="shared" si="17"/>
        <v>0.19578370804407363</v>
      </c>
      <c r="K114" s="571">
        <v>2599</v>
      </c>
      <c r="L114" s="606">
        <f t="shared" si="18"/>
        <v>0.16553085790713967</v>
      </c>
      <c r="M114" s="571">
        <v>10028</v>
      </c>
      <c r="N114" s="606">
        <f t="shared" si="19"/>
        <v>0.63868543404878675</v>
      </c>
      <c r="O114" s="571">
        <v>3074</v>
      </c>
      <c r="P114" s="606">
        <f t="shared" si="20"/>
        <v>0.19578370804407363</v>
      </c>
      <c r="Q114" s="93"/>
      <c r="R114" s="93"/>
      <c r="S114" s="93"/>
    </row>
    <row r="115" spans="1:19" ht="19.95" customHeight="1">
      <c r="A115" s="313"/>
      <c r="B115" s="274" t="s">
        <v>454</v>
      </c>
      <c r="C115" s="442">
        <v>13165</v>
      </c>
      <c r="D115" s="584">
        <f t="shared" si="14"/>
        <v>1</v>
      </c>
      <c r="E115" s="442">
        <v>2317</v>
      </c>
      <c r="F115" s="584">
        <f t="shared" si="15"/>
        <v>0.17599696164071402</v>
      </c>
      <c r="G115" s="442">
        <v>9141</v>
      </c>
      <c r="H115" s="584">
        <f t="shared" si="16"/>
        <v>0.69434105582985184</v>
      </c>
      <c r="I115" s="442">
        <v>1707</v>
      </c>
      <c r="J115" s="584">
        <f t="shared" si="17"/>
        <v>0.12966198252943412</v>
      </c>
      <c r="K115" s="571">
        <v>2125</v>
      </c>
      <c r="L115" s="606">
        <f t="shared" si="18"/>
        <v>0.16141283706798329</v>
      </c>
      <c r="M115" s="571">
        <v>9333</v>
      </c>
      <c r="N115" s="606">
        <f t="shared" si="19"/>
        <v>0.70892518040258257</v>
      </c>
      <c r="O115" s="571">
        <v>1707</v>
      </c>
      <c r="P115" s="606">
        <f t="shared" si="20"/>
        <v>0.12966198252943412</v>
      </c>
      <c r="Q115" s="93"/>
      <c r="R115" s="93"/>
      <c r="S115" s="93"/>
    </row>
    <row r="116" spans="1:19" ht="19.95" customHeight="1">
      <c r="A116" s="313"/>
      <c r="B116" s="274" t="s">
        <v>455</v>
      </c>
      <c r="C116" s="442">
        <v>17529</v>
      </c>
      <c r="D116" s="584">
        <f t="shared" si="14"/>
        <v>1</v>
      </c>
      <c r="E116" s="442">
        <v>3678</v>
      </c>
      <c r="F116" s="584">
        <f t="shared" si="15"/>
        <v>0.20982372069142563</v>
      </c>
      <c r="G116" s="442">
        <v>11216</v>
      </c>
      <c r="H116" s="584">
        <f t="shared" si="16"/>
        <v>0.63985395630098696</v>
      </c>
      <c r="I116" s="442">
        <v>2635</v>
      </c>
      <c r="J116" s="584">
        <f t="shared" si="17"/>
        <v>0.15032232300758744</v>
      </c>
      <c r="K116" s="571">
        <v>3315</v>
      </c>
      <c r="L116" s="606">
        <f t="shared" si="18"/>
        <v>0.18911518055793256</v>
      </c>
      <c r="M116" s="571">
        <v>11579</v>
      </c>
      <c r="N116" s="606">
        <f t="shared" si="19"/>
        <v>0.66056249643447995</v>
      </c>
      <c r="O116" s="571">
        <v>2635</v>
      </c>
      <c r="P116" s="606">
        <f t="shared" si="20"/>
        <v>0.15032232300758744</v>
      </c>
      <c r="Q116" s="93"/>
      <c r="R116" s="93"/>
      <c r="S116" s="93"/>
    </row>
    <row r="117" spans="1:19" ht="19.95" customHeight="1">
      <c r="A117" s="313"/>
      <c r="B117" s="274" t="s">
        <v>456</v>
      </c>
      <c r="C117" s="442">
        <v>15620</v>
      </c>
      <c r="D117" s="584">
        <f t="shared" si="14"/>
        <v>1</v>
      </c>
      <c r="E117" s="442">
        <v>2231</v>
      </c>
      <c r="F117" s="584">
        <f t="shared" si="15"/>
        <v>0.14282970550576185</v>
      </c>
      <c r="G117" s="442">
        <v>11055</v>
      </c>
      <c r="H117" s="584">
        <f t="shared" si="16"/>
        <v>0.70774647887323938</v>
      </c>
      <c r="I117" s="442">
        <v>2334</v>
      </c>
      <c r="J117" s="584">
        <f t="shared" si="17"/>
        <v>0.14942381562099871</v>
      </c>
      <c r="K117" s="571">
        <v>2035</v>
      </c>
      <c r="L117" s="606">
        <f t="shared" si="18"/>
        <v>0.13028169014084506</v>
      </c>
      <c r="M117" s="571">
        <v>11251</v>
      </c>
      <c r="N117" s="606">
        <f t="shared" si="19"/>
        <v>0.72029449423815617</v>
      </c>
      <c r="O117" s="571">
        <v>2334</v>
      </c>
      <c r="P117" s="606">
        <f t="shared" si="20"/>
        <v>0.14942381562099871</v>
      </c>
      <c r="Q117" s="93"/>
      <c r="R117" s="93"/>
      <c r="S117" s="93"/>
    </row>
    <row r="118" spans="1:19" ht="19.95" customHeight="1">
      <c r="A118" s="313"/>
      <c r="B118" s="274" t="s">
        <v>457</v>
      </c>
      <c r="C118" s="442">
        <v>15459</v>
      </c>
      <c r="D118" s="584">
        <f t="shared" si="14"/>
        <v>1</v>
      </c>
      <c r="E118" s="442">
        <v>2931</v>
      </c>
      <c r="F118" s="584">
        <f t="shared" si="15"/>
        <v>0.18959829225693769</v>
      </c>
      <c r="G118" s="442">
        <v>9732</v>
      </c>
      <c r="H118" s="584">
        <f t="shared" si="16"/>
        <v>0.62953619250921788</v>
      </c>
      <c r="I118" s="442">
        <v>2796</v>
      </c>
      <c r="J118" s="584">
        <f t="shared" si="17"/>
        <v>0.18086551523384437</v>
      </c>
      <c r="K118" s="571">
        <v>2621</v>
      </c>
      <c r="L118" s="606">
        <f t="shared" si="18"/>
        <v>0.16954524872242707</v>
      </c>
      <c r="M118" s="571">
        <v>10042</v>
      </c>
      <c r="N118" s="606">
        <f t="shared" si="19"/>
        <v>0.64958923604372854</v>
      </c>
      <c r="O118" s="571">
        <v>2796</v>
      </c>
      <c r="P118" s="606">
        <f t="shared" si="20"/>
        <v>0.18086551523384437</v>
      </c>
      <c r="Q118" s="93"/>
      <c r="R118" s="93"/>
      <c r="S118" s="93"/>
    </row>
    <row r="119" spans="1:19" ht="19.95" customHeight="1">
      <c r="A119" s="313"/>
      <c r="B119" s="274" t="s">
        <v>458</v>
      </c>
      <c r="C119" s="442">
        <v>11805</v>
      </c>
      <c r="D119" s="584">
        <f t="shared" si="14"/>
        <v>1</v>
      </c>
      <c r="E119" s="442">
        <v>2287</v>
      </c>
      <c r="F119" s="584">
        <f t="shared" si="15"/>
        <v>0.19373146971622193</v>
      </c>
      <c r="G119" s="442">
        <v>7361</v>
      </c>
      <c r="H119" s="584">
        <f t="shared" si="16"/>
        <v>0.62354934349851754</v>
      </c>
      <c r="I119" s="442">
        <v>2157</v>
      </c>
      <c r="J119" s="584">
        <f t="shared" si="17"/>
        <v>0.18271918678526047</v>
      </c>
      <c r="K119" s="571">
        <v>2078</v>
      </c>
      <c r="L119" s="606">
        <f t="shared" si="18"/>
        <v>0.17602710715798389</v>
      </c>
      <c r="M119" s="571">
        <v>7570</v>
      </c>
      <c r="N119" s="606">
        <f t="shared" si="19"/>
        <v>0.64125370605675558</v>
      </c>
      <c r="O119" s="571">
        <v>2157</v>
      </c>
      <c r="P119" s="606">
        <f t="shared" si="20"/>
        <v>0.18271918678526047</v>
      </c>
      <c r="Q119" s="93"/>
      <c r="R119" s="93"/>
      <c r="S119" s="93"/>
    </row>
    <row r="120" spans="1:19" ht="19.95" customHeight="1">
      <c r="A120" s="313"/>
      <c r="B120" s="274" t="s">
        <v>459</v>
      </c>
      <c r="C120" s="442">
        <v>14178</v>
      </c>
      <c r="D120" s="584">
        <f t="shared" si="14"/>
        <v>1</v>
      </c>
      <c r="E120" s="442">
        <v>2432</v>
      </c>
      <c r="F120" s="584">
        <f t="shared" si="15"/>
        <v>0.17153336154605728</v>
      </c>
      <c r="G120" s="442">
        <v>9481</v>
      </c>
      <c r="H120" s="584">
        <f t="shared" si="16"/>
        <v>0.6687120891522077</v>
      </c>
      <c r="I120" s="442">
        <v>2265</v>
      </c>
      <c r="J120" s="584">
        <f t="shared" si="17"/>
        <v>0.15975454930173508</v>
      </c>
      <c r="K120" s="571">
        <v>2208</v>
      </c>
      <c r="L120" s="606">
        <f t="shared" si="18"/>
        <v>0.15573423614049936</v>
      </c>
      <c r="M120" s="571">
        <v>9705</v>
      </c>
      <c r="N120" s="606">
        <f t="shared" si="19"/>
        <v>0.68451121455776553</v>
      </c>
      <c r="O120" s="571">
        <v>2265</v>
      </c>
      <c r="P120" s="606">
        <f t="shared" si="20"/>
        <v>0.15975454930173508</v>
      </c>
      <c r="Q120" s="93"/>
      <c r="R120" s="93"/>
      <c r="S120" s="93"/>
    </row>
    <row r="121" spans="1:19" ht="19.95" customHeight="1">
      <c r="A121" s="313"/>
      <c r="B121" s="274" t="s">
        <v>460</v>
      </c>
      <c r="C121" s="442">
        <v>12970</v>
      </c>
      <c r="D121" s="584">
        <f t="shared" si="14"/>
        <v>1</v>
      </c>
      <c r="E121" s="442">
        <v>2680</v>
      </c>
      <c r="F121" s="584">
        <f t="shared" si="15"/>
        <v>0.20663068619892058</v>
      </c>
      <c r="G121" s="442">
        <v>8732</v>
      </c>
      <c r="H121" s="584">
        <f t="shared" si="16"/>
        <v>0.67324595219737859</v>
      </c>
      <c r="I121" s="442">
        <v>1558</v>
      </c>
      <c r="J121" s="584">
        <f t="shared" si="17"/>
        <v>0.12012336160370085</v>
      </c>
      <c r="K121" s="571">
        <v>2505</v>
      </c>
      <c r="L121" s="606">
        <f t="shared" si="18"/>
        <v>0.19313801079414034</v>
      </c>
      <c r="M121" s="571">
        <v>8907</v>
      </c>
      <c r="N121" s="606">
        <f t="shared" si="19"/>
        <v>0.68673862760215887</v>
      </c>
      <c r="O121" s="571">
        <v>1558</v>
      </c>
      <c r="P121" s="606">
        <f t="shared" si="20"/>
        <v>0.12012336160370085</v>
      </c>
      <c r="Q121" s="93"/>
      <c r="R121" s="93"/>
      <c r="S121" s="93"/>
    </row>
    <row r="122" spans="1:19" ht="19.95" customHeight="1">
      <c r="A122" s="638"/>
      <c r="B122" s="280" t="s">
        <v>461</v>
      </c>
      <c r="C122" s="550">
        <v>116427</v>
      </c>
      <c r="D122" s="586">
        <f t="shared" si="14"/>
        <v>1</v>
      </c>
      <c r="E122" s="550">
        <v>21480</v>
      </c>
      <c r="F122" s="586">
        <f t="shared" si="15"/>
        <v>0.18449328763946507</v>
      </c>
      <c r="G122" s="550">
        <v>76421</v>
      </c>
      <c r="H122" s="586">
        <f t="shared" si="16"/>
        <v>0.65638554630798696</v>
      </c>
      <c r="I122" s="550">
        <v>18526</v>
      </c>
      <c r="J122" s="586">
        <f t="shared" si="17"/>
        <v>0.15912116605254795</v>
      </c>
      <c r="K122" s="607">
        <v>19486</v>
      </c>
      <c r="L122" s="608">
        <f t="shared" si="18"/>
        <v>0.16736667611464695</v>
      </c>
      <c r="M122" s="607">
        <v>78415</v>
      </c>
      <c r="N122" s="608">
        <f t="shared" si="19"/>
        <v>0.67351215783280516</v>
      </c>
      <c r="O122" s="607">
        <v>18526</v>
      </c>
      <c r="P122" s="608">
        <f t="shared" si="20"/>
        <v>0.15912116605254795</v>
      </c>
      <c r="Q122" s="93"/>
      <c r="R122" s="93"/>
      <c r="S122" s="93"/>
    </row>
    <row r="123" spans="1:19" ht="19.95" customHeight="1">
      <c r="A123" s="96" t="s">
        <v>1</v>
      </c>
      <c r="B123" s="96"/>
      <c r="C123" s="550">
        <f>+C122+C113+C104</f>
        <v>323798</v>
      </c>
      <c r="D123" s="586">
        <f t="shared" si="14"/>
        <v>1</v>
      </c>
      <c r="E123" s="550">
        <f>+E122+E113+E104</f>
        <v>54496</v>
      </c>
      <c r="F123" s="586">
        <f t="shared" si="15"/>
        <v>0.16830246017578862</v>
      </c>
      <c r="G123" s="550">
        <f>+G122+G113+G104</f>
        <v>220766</v>
      </c>
      <c r="H123" s="586">
        <f t="shared" si="16"/>
        <v>0.68180161705754827</v>
      </c>
      <c r="I123" s="550">
        <f>+I122+I113+I104</f>
        <v>48536</v>
      </c>
      <c r="J123" s="586">
        <f t="shared" si="17"/>
        <v>0.14989592276666316</v>
      </c>
      <c r="K123" s="607">
        <f>+K122+K113+K104</f>
        <v>49197</v>
      </c>
      <c r="L123" s="608">
        <f t="shared" si="18"/>
        <v>0.15193731894576248</v>
      </c>
      <c r="M123" s="607">
        <f>+M122+M113+M104</f>
        <v>226065</v>
      </c>
      <c r="N123" s="608">
        <f t="shared" si="19"/>
        <v>0.69816675828757435</v>
      </c>
      <c r="O123" s="607">
        <f>+O122+O113+O104</f>
        <v>48536</v>
      </c>
      <c r="P123" s="608">
        <f t="shared" si="20"/>
        <v>0.14989592276666316</v>
      </c>
      <c r="Q123" s="93"/>
      <c r="R123" s="93"/>
      <c r="S123" s="93"/>
    </row>
    <row r="124" spans="1:19" ht="4.5" customHeight="1">
      <c r="A124" s="632"/>
      <c r="B124" s="632"/>
      <c r="C124" s="632"/>
      <c r="D124" s="632"/>
      <c r="E124" s="632"/>
      <c r="F124" s="632"/>
      <c r="G124" s="632"/>
      <c r="H124" s="632"/>
      <c r="I124" s="632"/>
      <c r="J124" s="632"/>
      <c r="K124" s="633"/>
      <c r="L124" s="633"/>
      <c r="M124" s="633"/>
      <c r="N124" s="633"/>
      <c r="O124" s="633"/>
      <c r="P124" s="633"/>
      <c r="Q124" s="93"/>
      <c r="R124" s="93"/>
      <c r="S124" s="93"/>
    </row>
    <row r="125" spans="1:19" ht="19.95" customHeight="1">
      <c r="A125" s="825" t="s">
        <v>26</v>
      </c>
      <c r="B125" s="826"/>
      <c r="C125" s="824">
        <v>2800788</v>
      </c>
      <c r="D125" s="586">
        <v>1</v>
      </c>
      <c r="E125" s="550">
        <v>500355</v>
      </c>
      <c r="F125" s="586">
        <v>0.17864793765183226</v>
      </c>
      <c r="G125" s="550">
        <v>1720154</v>
      </c>
      <c r="H125" s="586">
        <v>0.61416786989947114</v>
      </c>
      <c r="I125" s="550">
        <v>580279</v>
      </c>
      <c r="J125" s="586">
        <v>0.20718419244869657</v>
      </c>
      <c r="K125" s="607">
        <v>446776</v>
      </c>
      <c r="L125" s="608">
        <v>0.15951796423006667</v>
      </c>
      <c r="M125" s="607">
        <v>1773733</v>
      </c>
      <c r="N125" s="608">
        <v>0.63329784332123673</v>
      </c>
      <c r="O125" s="607">
        <v>580279</v>
      </c>
      <c r="P125" s="608">
        <v>0.20718419244869657</v>
      </c>
      <c r="Q125" s="93"/>
      <c r="R125" s="93"/>
      <c r="S125" s="93"/>
    </row>
    <row r="126" spans="1:19" ht="15.6">
      <c r="A126" s="823"/>
      <c r="B126" s="823"/>
      <c r="C126" s="823"/>
      <c r="D126" s="823"/>
      <c r="E126" s="823"/>
      <c r="F126" s="823"/>
      <c r="G126" s="823"/>
      <c r="H126" s="823"/>
      <c r="I126" s="823"/>
      <c r="J126" s="823"/>
      <c r="K126" s="823"/>
      <c r="L126" s="823"/>
      <c r="M126" s="823"/>
      <c r="N126" s="823"/>
      <c r="O126" s="823"/>
      <c r="P126" s="823"/>
      <c r="Q126" s="93"/>
      <c r="R126" s="93"/>
      <c r="S126" s="93"/>
    </row>
    <row r="127" spans="1:19" ht="19.95" customHeight="1">
      <c r="A127" s="52" t="s">
        <v>49</v>
      </c>
      <c r="B127" s="52" t="s">
        <v>465</v>
      </c>
      <c r="C127" s="823"/>
      <c r="D127" s="823"/>
      <c r="E127" s="823"/>
      <c r="F127" s="823"/>
      <c r="G127" s="823"/>
      <c r="H127" s="823"/>
      <c r="I127" s="52" t="s">
        <v>185</v>
      </c>
      <c r="J127" s="823"/>
      <c r="K127" s="823"/>
      <c r="L127" s="823"/>
      <c r="M127" s="823"/>
      <c r="N127" s="823"/>
      <c r="O127" s="52" t="s">
        <v>185</v>
      </c>
      <c r="P127" s="823"/>
      <c r="Q127" s="93"/>
      <c r="R127" s="93"/>
      <c r="S127" s="93"/>
    </row>
    <row r="128" spans="1:19" ht="15.6">
      <c r="A128" s="52"/>
      <c r="B128" s="52"/>
      <c r="C128" s="823"/>
      <c r="D128" s="823"/>
      <c r="E128" s="823"/>
      <c r="F128" s="823"/>
      <c r="G128" s="823"/>
      <c r="H128" s="823"/>
      <c r="I128" s="823"/>
      <c r="J128" s="823"/>
      <c r="K128" s="823"/>
      <c r="L128" s="823"/>
      <c r="M128" s="823"/>
      <c r="N128" s="823"/>
      <c r="O128" s="823"/>
      <c r="P128" s="823"/>
      <c r="Q128" s="93"/>
      <c r="R128" s="93"/>
      <c r="S128" s="93"/>
    </row>
    <row r="129" spans="1:19" ht="19.95" customHeight="1">
      <c r="A129" s="770" t="s">
        <v>480</v>
      </c>
      <c r="B129" s="364"/>
      <c r="C129" s="823"/>
      <c r="D129" s="823"/>
      <c r="E129" s="823"/>
      <c r="F129" s="823"/>
      <c r="G129" s="823"/>
      <c r="H129" s="823"/>
      <c r="I129" s="823"/>
      <c r="J129" s="823"/>
      <c r="K129" s="823"/>
      <c r="L129" s="823"/>
      <c r="M129" s="823"/>
      <c r="N129" s="823"/>
      <c r="O129" s="823"/>
      <c r="P129" s="823"/>
      <c r="Q129" s="93"/>
      <c r="R129" s="93"/>
      <c r="S129" s="93"/>
    </row>
    <row r="130" spans="1:19" ht="15.6">
      <c r="A130" s="770"/>
      <c r="B130" s="364"/>
      <c r="C130" s="823"/>
      <c r="D130" s="823"/>
      <c r="E130" s="823"/>
      <c r="F130" s="823"/>
      <c r="G130" s="823"/>
      <c r="H130" s="823"/>
      <c r="I130" s="823"/>
      <c r="J130" s="823"/>
      <c r="K130" s="823"/>
      <c r="L130" s="823"/>
      <c r="M130" s="823"/>
      <c r="N130" s="823"/>
      <c r="O130" s="823"/>
      <c r="P130" s="823"/>
      <c r="Q130" s="93"/>
      <c r="R130" s="93"/>
      <c r="S130" s="93"/>
    </row>
    <row r="131" spans="1:19" ht="19.95" customHeight="1">
      <c r="A131" s="364" t="s">
        <v>464</v>
      </c>
      <c r="B131" s="364"/>
      <c r="C131" s="773"/>
      <c r="D131" s="773"/>
      <c r="E131" s="773"/>
      <c r="F131" s="773"/>
      <c r="G131" s="773"/>
      <c r="H131" s="773"/>
      <c r="I131" s="773"/>
      <c r="J131" s="773"/>
      <c r="K131" s="773"/>
      <c r="L131" s="771" t="s">
        <v>320</v>
      </c>
      <c r="M131" s="773"/>
      <c r="N131" s="773"/>
      <c r="O131" s="773"/>
      <c r="P131" s="773"/>
    </row>
    <row r="132" spans="1:19" ht="15.6">
      <c r="A132" s="773"/>
      <c r="B132" s="773"/>
      <c r="C132" s="773"/>
      <c r="D132" s="773"/>
      <c r="E132" s="773"/>
      <c r="F132" s="773"/>
      <c r="G132" s="773"/>
      <c r="H132" s="773"/>
      <c r="I132" s="773"/>
      <c r="J132" s="773"/>
      <c r="K132" s="773"/>
      <c r="L132" s="773"/>
      <c r="M132" s="773"/>
      <c r="N132" s="773"/>
      <c r="O132" s="773"/>
      <c r="P132" s="773"/>
    </row>
    <row r="133" spans="1:19" ht="15.6">
      <c r="A133" s="773"/>
      <c r="B133" s="773"/>
      <c r="C133" s="773"/>
      <c r="D133" s="773"/>
      <c r="E133" s="773"/>
      <c r="F133" s="773"/>
      <c r="G133" s="773"/>
      <c r="H133" s="773"/>
      <c r="I133" s="773"/>
      <c r="J133" s="773"/>
      <c r="K133" s="773"/>
      <c r="L133" s="773"/>
      <c r="M133" s="773"/>
      <c r="N133" s="773"/>
      <c r="O133" s="773"/>
      <c r="P133" s="773"/>
    </row>
    <row r="134" spans="1:19" ht="15.6">
      <c r="A134" s="773"/>
      <c r="B134" s="773"/>
      <c r="C134" s="773"/>
      <c r="D134" s="773"/>
      <c r="E134" s="773"/>
      <c r="F134" s="773"/>
      <c r="G134" s="773"/>
      <c r="H134" s="773"/>
      <c r="I134" s="773"/>
      <c r="J134" s="773"/>
      <c r="K134" s="773"/>
      <c r="L134" s="773"/>
      <c r="M134" s="773"/>
      <c r="N134" s="773"/>
      <c r="O134" s="773"/>
      <c r="P134" s="773"/>
    </row>
    <row r="135" spans="1:19" ht="15.6">
      <c r="A135" s="773"/>
      <c r="B135" s="773"/>
      <c r="C135" s="773"/>
      <c r="D135" s="773"/>
      <c r="E135" s="773"/>
      <c r="F135" s="773"/>
      <c r="G135" s="773"/>
      <c r="H135" s="773"/>
      <c r="I135" s="773"/>
      <c r="J135" s="773"/>
      <c r="K135" s="773"/>
      <c r="L135" s="773"/>
      <c r="M135" s="773"/>
      <c r="N135" s="773"/>
      <c r="O135" s="773"/>
      <c r="P135" s="773"/>
    </row>
    <row r="136" spans="1:19" ht="15.6">
      <c r="A136" s="773"/>
      <c r="B136" s="773"/>
      <c r="C136" s="773"/>
      <c r="D136" s="773"/>
      <c r="E136" s="773"/>
      <c r="F136" s="773"/>
      <c r="G136" s="773"/>
      <c r="H136" s="773"/>
      <c r="I136" s="773"/>
      <c r="J136" s="773"/>
      <c r="K136" s="773"/>
      <c r="L136" s="773"/>
      <c r="M136" s="773"/>
      <c r="N136" s="773"/>
      <c r="O136" s="773"/>
      <c r="P136" s="773"/>
    </row>
  </sheetData>
  <mergeCells count="3">
    <mergeCell ref="A11:A12"/>
    <mergeCell ref="A53:A54"/>
    <mergeCell ref="A95:A96"/>
  </mergeCells>
  <hyperlinks>
    <hyperlink ref="A45" r:id="rId1" display="https://www.nrscotland.gov.uk/statistics-and-data/statistics/statistics-by-theme/population/population-estimates/small-area-population-estimates-2011-data-zone-based/time-series" xr:uid="{FACC8BB7-701F-45CA-B918-5173B140D1AD}"/>
    <hyperlink ref="A87" r:id="rId2" display="https://www.nrscotland.gov.uk/statistics-and-data/statistics/statistics-by-theme/population/population-estimates/small-area-population-estimates-2011-data-zone-based/time-series" xr:uid="{EABBFD38-B508-4AFF-9326-705DC2DB64B1}"/>
    <hyperlink ref="A129" r:id="rId3" display="https://www.nrscotland.gov.uk/statistics-and-data/statistics/statistics-by-theme/population/population-estimates/small-area-population-estimates-2011-data-zone-based/time-series" xr:uid="{AD17F81C-EF48-434B-9E03-F78004CF7091}"/>
    <hyperlink ref="L8" location="Contents!A1" display="back to contents" xr:uid="{ED6B114D-454A-40FF-AEB0-F912CD719635}"/>
    <hyperlink ref="L50" location="Contents!A1" display="back to contents" xr:uid="{3E9A1539-350E-44D9-AAC5-069BA81E6414}"/>
    <hyperlink ref="L92" location="Contents!A1" display="back to contents" xr:uid="{EFA579F2-BB8C-4DEE-BDCD-7FDCBB01D3B4}"/>
    <hyperlink ref="L131" location="Contents!A1" display="back to contents" xr:uid="{9F689FE5-3AA2-4C41-9338-5F65F2F5C397}"/>
  </hyperlinks>
  <pageMargins left="0.7" right="0.7" top="0.75" bottom="0.75" header="0.3" footer="0.3"/>
  <pageSetup paperSize="9" orientation="portrait"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D39:E39 F39:P40 D81:P81 D123:P12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08955827-aeb1-42de-b749-f604362c41c2" origin="userSelected">
  <element uid="971a7eb4-36b4-4e7d-b804-a07772b8e228" value=""/>
  <element uid="6a4e5c3a-656a-4e9c-bd20-e36013bcf373" value=""/>
</sisl>
</file>

<file path=customXml/itemProps1.xml><?xml version="1.0" encoding="utf-8"?>
<ds:datastoreItem xmlns:ds="http://schemas.openxmlformats.org/officeDocument/2006/customXml" ds:itemID="{5D9339E5-4855-45D8-B0A1-AFA367047B0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76</vt:i4>
      </vt:variant>
    </vt:vector>
  </HeadingPairs>
  <TitlesOfParts>
    <vt:vector size="119" baseType="lpstr">
      <vt:lpstr>Contents</vt:lpstr>
      <vt:lpstr>Covid-19 data links</vt:lpstr>
      <vt:lpstr>Useful links</vt:lpstr>
      <vt:lpstr>1. Population density</vt:lpstr>
      <vt:lpstr>2.Population-local age gender</vt:lpstr>
      <vt:lpstr>3.Population-ward age gender</vt:lpstr>
      <vt:lpstr>4.Population-nhood age gender</vt:lpstr>
      <vt:lpstr>5. Popn-local ageband gender</vt:lpstr>
      <vt:lpstr>6.Popn-ward ageband gender</vt:lpstr>
      <vt:lpstr>7.Popn - nhood ageband gender</vt:lpstr>
      <vt:lpstr>8. Popn-local ethnicity asylum</vt:lpstr>
      <vt:lpstr>9. Population-country of birth</vt:lpstr>
      <vt:lpstr>10. Popn-English other language</vt:lpstr>
      <vt:lpstr>11. Popn-sex. orient LGBTpupils</vt:lpstr>
      <vt:lpstr>12. Population-religion</vt:lpstr>
      <vt:lpstr>13. Population Projections</vt:lpstr>
      <vt:lpstr>14. Households-type char size </vt:lpstr>
      <vt:lpstr>15. Housing-type tenure condit</vt:lpstr>
      <vt:lpstr>16. Life Expectancy Healthy LE</vt:lpstr>
      <vt:lpstr>17.Deaths, early deaths, causes</vt:lpstr>
      <vt:lpstr>18. Health-children</vt:lpstr>
      <vt:lpstr>19. Health-all people, adults</vt:lpstr>
      <vt:lpstr>20. Health-older people</vt:lpstr>
      <vt:lpstr>21. Lifestyle-diet weight</vt:lpstr>
      <vt:lpstr>22. Lifestyle-physical activity</vt:lpstr>
      <vt:lpstr>23. Lifestyle-alcohol</vt:lpstr>
      <vt:lpstr>24. Lifestyle-drugs</vt:lpstr>
      <vt:lpstr>25. Lifestyle-smoking</vt:lpstr>
      <vt:lpstr>26. Lifestyle-other</vt:lpstr>
      <vt:lpstr>27. Social Care</vt:lpstr>
      <vt:lpstr>28. Carers</vt:lpstr>
      <vt:lpstr>29. Homelessness</vt:lpstr>
      <vt:lpstr>30. SocialHlth+Capital+Internet</vt:lpstr>
      <vt:lpstr>31. Deprivation-SIMD</vt:lpstr>
      <vt:lpstr>32. Poverty-children</vt:lpstr>
      <vt:lpstr>33. Poverty-adults+older people</vt:lpstr>
      <vt:lpstr>34. EmpEdTrain(EET) young peopl</vt:lpstr>
      <vt:lpstr>35. EmpEdTrain(EET)-adults</vt:lpstr>
      <vt:lpstr>36. Crime</vt:lpstr>
      <vt:lpstr>37. LGBT Schools Health+Wb</vt:lpstr>
      <vt:lpstr>38. Ethnicity Schools Health+Wb</vt:lpstr>
      <vt:lpstr>Sources</vt:lpstr>
      <vt:lpstr>Glossary</vt:lpstr>
      <vt:lpstr>Glossary</vt:lpstr>
      <vt:lpstr>Profile_data_sources_links</vt:lpstr>
      <vt:lpstr>Table1_Total_Population_Land_Area_and_Pouplation_Density_Glasgow_and_Scotland</vt:lpstr>
      <vt:lpstr>Table10a_Population3plus_English_Proficiency_Other_Lnguauge_Use_Glasgow_Scotland</vt:lpstr>
      <vt:lpstr>Table10b_Pupils_English_Lnaguage_Competence_Main_Home_Language_Glasgow_Scotland</vt:lpstr>
      <vt:lpstr>Table11a_Population_Sexual_Orientation_Glasgow_Scotland</vt:lpstr>
      <vt:lpstr>Table11b_LGBT_Pupils</vt:lpstr>
      <vt:lpstr>Table12_Population_Religion_Glasgow_Scotland</vt:lpstr>
      <vt:lpstr>Table13a_Population_Projections_2022_to_2043_Ageband_Number_of_People_Glasgow_SCotland</vt:lpstr>
      <vt:lpstr>Table13b_Population_Projections_Ageband_2022_to_2043_percentage_change_Glasgow_Scotland</vt:lpstr>
      <vt:lpstr>Table14_Household_Estimates_Type_Characteristics_Size_Glasgow_Scotland</vt:lpstr>
      <vt:lpstr>Table15a_Housing_type_tenure_Glasgow_Scotland</vt:lpstr>
      <vt:lpstr>Table15b_Housing_Condition_Glasgow_Scotland</vt:lpstr>
      <vt:lpstr>Table16_Life_Expectancy_Healthy_Life_Expectancy_Localities_Glasgow_Scotland</vt:lpstr>
      <vt:lpstr>Table17a_Deaths_Earlydeaths_Causes_Localities_Glasgow_Scotland</vt:lpstr>
      <vt:lpstr>Table17b_Drug_Alcohol_Smoking_Homeless_Deaths_Glasgow_Scotland</vt:lpstr>
      <vt:lpstr>Table17c_Suicide_Deaths_Glasgow_Scotland</vt:lpstr>
      <vt:lpstr>Table18a_Child_Health_Localities_Glasgow_Scotland</vt:lpstr>
      <vt:lpstr>Table18b_Child_Health_S1to4_Glasgow_Pupils_Physical_Illness_Disability</vt:lpstr>
      <vt:lpstr>Table18c_Child_Health_S1to4_Glasgow_Pupils_Mental_Emotional_Learning_Difficulties</vt:lpstr>
      <vt:lpstr>Table19a_AllPeople_Health_Long_Term_Health_Conditions_Localities_Glasgow_Scotland</vt:lpstr>
      <vt:lpstr>Table19b_AllPeople_Adults_Health_Conditions_Illness_Hospital_Admissions_Localities_Glasgow_Scotland</vt:lpstr>
      <vt:lpstr>Table19c_AllAdults_AllPeople_Mental_Health_Localities_Glasgow_Scotland</vt:lpstr>
      <vt:lpstr>Table19c_Alladults_Pupils_Health_Other_Glasgow_Scotland</vt:lpstr>
      <vt:lpstr>Table20_OlderPeople_Health_Glasgow_Scotland</vt:lpstr>
      <vt:lpstr>Table21_Lifestyle_Diet_Weight_Localities_Glasgow_Scotland</vt:lpstr>
      <vt:lpstr>Table22_Lifestyle_Physical_Activity_Localities_Glasgow_Scotland</vt:lpstr>
      <vt:lpstr>Table23_Lifestyle_Physical_Activity_Localities_Glasgow_Scotland</vt:lpstr>
      <vt:lpstr>Table24_Lifestyle_Drugs_Localities_Glasgow_Scotland</vt:lpstr>
      <vt:lpstr>Table25_Lifestyle_Smoking_Localities_Glasgow_Scotland</vt:lpstr>
      <vt:lpstr>Table26a_Lifestyle_S1to4_Pupils_Sleep_Bedtime_Glasgow</vt:lpstr>
      <vt:lpstr>Table26b_Lifestyle_S1to4_Pupils_Screen_Time_Social_Media_Disorder_Glasgow</vt:lpstr>
      <vt:lpstr>Table26c_S3to4_Pupils_Sexual_Activity_Glasgow</vt:lpstr>
      <vt:lpstr>Table26d_Teenage_Pregnancies_Glasgow_Scotland</vt:lpstr>
      <vt:lpstr>Table27a_Social_Care_Children_Localities_Glasgow_Scotland</vt:lpstr>
      <vt:lpstr>Table27b_Social_Care_Adults_Glasgow_Scotland</vt:lpstr>
      <vt:lpstr>Table27c_Social_Care_OlderPeople_Glasgow_Scotland</vt:lpstr>
      <vt:lpstr>Table28a_Child_Young_Carers_Glasgow_Scotland</vt:lpstr>
      <vt:lpstr>Table28b_Adult_Carers_Localities_Glasgow_Scotland</vt:lpstr>
      <vt:lpstr>Table29_Homelessness_Children_Adults_Households_Glasgow_Scotland</vt:lpstr>
      <vt:lpstr>Table2a_Population_All_People_Single_Year_of_Age_Localities_Glasgow_Scotland</vt:lpstr>
      <vt:lpstr>Table2b_Population_Males_Single_Year_of_Age_Localities_Glasgow_Scotland</vt:lpstr>
      <vt:lpstr>Table2c_Population_Females_Single_Year_of_Age_Localities_Glasgow_Scotland</vt:lpstr>
      <vt:lpstr>Table30_Social_Health_Capital_Home_Internet_Localities_Glasgow_Scotland</vt:lpstr>
      <vt:lpstr>Table31a_SIMD_20percent_most_deprived_datazones_Localities_Glasgow_Scotland</vt:lpstr>
      <vt:lpstr>Table31b_Population_living_in_20percent_Most_deprived_datazones_Localities_Glasgow_Scotland</vt:lpstr>
      <vt:lpstr>Table31c_Pupils_SIMDQuintile_Glasgow_Scotland</vt:lpstr>
      <vt:lpstr>Table32_Child_Poverty_Glasgow_Scotland</vt:lpstr>
      <vt:lpstr>Table33a_Adult_AllPeople_Poverty_Deprivation_Localities_Glasgow_Scotland</vt:lpstr>
      <vt:lpstr>Table33b_Households_OlderPeople_Poverty</vt:lpstr>
      <vt:lpstr>Table34_Education_Training_Employment_YoungPeople_Glasgow_Scotland</vt:lpstr>
      <vt:lpstr>Table35a_Adults_No_Qualifications</vt:lpstr>
      <vt:lpstr>Table35b_Education_Training_Employment_Adults_Glasgow_Scotland</vt:lpstr>
      <vt:lpstr>Table36a_Crime_rates_Victims_of_Crime_Glasgow_Scotland</vt:lpstr>
      <vt:lpstr>Table36b_Criminal_Justice_Social_Work_Reports_OUtcomes_Glasgow_Scotland</vt:lpstr>
      <vt:lpstr>Table37_Glasgow_S1to4_Pupils_Health_Wellbeing_Survey_LGBT_results</vt:lpstr>
      <vt:lpstr>Table38_Glasgow_S1to4_Pupils_Health_Wellbeing_Survey_BME_results</vt:lpstr>
      <vt:lpstr>Table3a_Population_All_People_SIngle_Year_of_Age_Wards_Localities_Glasgow_Scotland</vt:lpstr>
      <vt:lpstr>Table3b_Population_Males_Single_Year_of_Age_Wards_Localities_Glasgow_Scotland</vt:lpstr>
      <vt:lpstr>Table3c_Population_Females_Single_Year_of_Age_Wards_Localities_Glasgow_Scotland</vt:lpstr>
      <vt:lpstr>Table4a_Population_All_People_Single_Year_of_Age_Neighbourhoods_Glasgow_Scotland</vt:lpstr>
      <vt:lpstr>Table4b_Population_Males_Single_Year_of_Age_Neighbourhoods_Glasgow_Scotland</vt:lpstr>
      <vt:lpstr>Table4c_Population_Females_Single_Year_of_Age_Neighbourhoods_Glasgow_Scotland</vt:lpstr>
      <vt:lpstr>Table5a_Population_All_People_Ageband_Localities_Glasgow_Scotland</vt:lpstr>
      <vt:lpstr>Table5b_Population_Males_Ageband_Loalities_Glasgow_Scotland</vt:lpstr>
      <vt:lpstr>Table5c_Population_Females_Ageband_Localities_Glasgow_Scotland</vt:lpstr>
      <vt:lpstr>Table6a_Population_All_People_Ageband_Wards_Localities_Glasgow_Scotland</vt:lpstr>
      <vt:lpstr>Table6b_Population_Males_Ageband_Wards_Localities_Glasgow_Scotland</vt:lpstr>
      <vt:lpstr>Table6c_Population_Females_Ageband_Wards_Localities_Glasgow_Scotland</vt:lpstr>
      <vt:lpstr>Table7a_Population_All_People_Ageband_Neighbourhoods_Glasgow_Scotland</vt:lpstr>
      <vt:lpstr>Table7b_Population_Males_Ageband_Neighbourhoods_Glasgow_Scotland</vt:lpstr>
      <vt:lpstr>Table7c_Population_Females_Ageband_Neighbourhoods_Glasgow_Scotland</vt:lpstr>
      <vt:lpstr>Table8a_Population_Ethnicity_Localities_Glasgow_Scotland</vt:lpstr>
      <vt:lpstr>Table8b_Pupils_Sector_Glasgow_Scotland</vt:lpstr>
      <vt:lpstr>Table8c_Asylum_Seeker_Refugees_Glasgow_Scotland</vt:lpstr>
      <vt:lpstr>Table9_Population_Country_of_Birth_Glasgow_Scotland</vt:lpstr>
    </vt:vector>
  </TitlesOfParts>
  <Company>GCC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Callan, Tina (Social Work)</dc:creator>
  <cp:keywords>[OFFICIAL]</cp:keywords>
  <cp:lastModifiedBy>Silver, Karen (Social Work)</cp:lastModifiedBy>
  <cp:lastPrinted>2022-04-21T11:53:52Z</cp:lastPrinted>
  <dcterms:created xsi:type="dcterms:W3CDTF">2019-07-12T11:11:14Z</dcterms:created>
  <dcterms:modified xsi:type="dcterms:W3CDTF">2022-06-23T12:52:19Z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d9586465-02e6-49a6-9573-80707d18148a</vt:lpwstr>
  </property>
  <property fmtid="{D5CDD505-2E9C-101B-9397-08002B2CF9AE}" pid="3" name="bjDocumentSecurityLabel">
    <vt:lpwstr>OFFICIAL</vt:lpwstr>
  </property>
  <property fmtid="{D5CDD505-2E9C-101B-9397-08002B2CF9AE}" pid="4" name="gcc-meta-protectivemarking">
    <vt:lpwstr>[OFFICIAL]</vt:lpwstr>
  </property>
  <property fmtid="{D5CDD505-2E9C-101B-9397-08002B2CF9AE}" pid="5" name="bjSaver">
    <vt:lpwstr>0BZr4YSxO+xkjO1Eq3h+GdS8UeQ8S23y</vt:lpwstr>
  </property>
  <property fmtid="{D5CDD505-2E9C-101B-9397-08002B2CF9AE}" pid="6" name="bjCentreHeaderLabel-first">
    <vt:lpwstr>&amp;"Arial,Regular"&amp;12&amp;B&amp;K000000OFFICIAL</vt:lpwstr>
  </property>
  <property fmtid="{D5CDD505-2E9C-101B-9397-08002B2CF9AE}" pid="7" name="bjCentreFooterLabel-first">
    <vt:lpwstr>&amp;"Arial,Regular"&amp;12&amp;B&amp;K000000OFFICIAL</vt:lpwstr>
  </property>
  <property fmtid="{D5CDD505-2E9C-101B-9397-08002B2CF9AE}" pid="8" name="bjCentreHeaderLabel-even">
    <vt:lpwstr>&amp;"Arial,Regular"&amp;12&amp;B&amp;K000000OFFICIAL</vt:lpwstr>
  </property>
  <property fmtid="{D5CDD505-2E9C-101B-9397-08002B2CF9AE}" pid="9" name="bjCentreFooterLabel-even">
    <vt:lpwstr>&amp;"Arial,Regular"&amp;12&amp;B&amp;K000000OFFICIAL</vt:lpwstr>
  </property>
  <property fmtid="{D5CDD505-2E9C-101B-9397-08002B2CF9AE}" pid="10" name="bjCentreHeaderLabel">
    <vt:lpwstr>&amp;"Arial,Regular"&amp;12&amp;B&amp;K000000OFFICIAL</vt:lpwstr>
  </property>
  <property fmtid="{D5CDD505-2E9C-101B-9397-08002B2CF9AE}" pid="11" name="bjCentreFooterLabel">
    <vt:lpwstr>&amp;"Arial,Regular"&amp;12&amp;B&amp;K000000OFFICIAL</vt:lpwstr>
  </property>
  <property fmtid="{D5CDD505-2E9C-101B-9397-08002B2CF9AE}" pid="12" name="bjDocumentLabelXML">
    <vt:lpwstr>&lt;?xml version="1.0" encoding="us-ascii"?&gt;&lt;sisl xmlns:xsi="http://www.w3.org/2001/XMLSchema-instance" xmlns:xsd="http://www.w3.org/2001/XMLSchema" sislVersion="0" policy="08955827-aeb1-42de-b749-f604362c41c2" origin="userSelected" xmlns="http://www.boldonj</vt:lpwstr>
  </property>
  <property fmtid="{D5CDD505-2E9C-101B-9397-08002B2CF9AE}" pid="13" name="bjDocumentLabelXML-0">
    <vt:lpwstr>ames.com/2008/01/sie/internal/label"&gt;&lt;element uid="971a7eb4-36b4-4e7d-b804-a07772b8e228" value="" /&gt;&lt;element uid="6a4e5c3a-656a-4e9c-bd20-e36013bcf373" value="" /&gt;&lt;/sisl&gt;</vt:lpwstr>
  </property>
</Properties>
</file>